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E:\040_事業部\040_企画事業室\030_社会福祉総合研修センター事務室\2025年度\02_研修センター_受託\01市町村振興協会\2026年度　準備\荒深先生確認用フォルダ（確認後★を消してください）\"/>
    </mc:Choice>
  </mc:AlternateContent>
  <xr:revisionPtr revIDLastSave="0" documentId="13_ncr:1_{9137D4A9-DD3C-4282-AECE-87DE3A28B726}" xr6:coauthVersionLast="47" xr6:coauthVersionMax="47" xr10:uidLastSave="{00000000-0000-0000-0000-000000000000}"/>
  <bookViews>
    <workbookView xWindow="-108" yWindow="-108" windowWidth="23256" windowHeight="12456" tabRatio="830" xr2:uid="{00000000-000D-0000-FFFF-FFFF00000000}"/>
  </bookViews>
  <sheets>
    <sheet name="実施申請書" sheetId="9" r:id="rId1"/>
    <sheet name="実施申請書 (別紙)" sheetId="10" r:id="rId2"/>
    <sheet name="実施申請書 (入力見本)" sheetId="12" state="hidden" r:id="rId3"/>
    <sheet name="実施申請書・別紙 (入力見本)" sheetId="13" state="hidden" r:id="rId4"/>
    <sheet name="科目コード" sheetId="14" state="hidden" r:id="rId5"/>
    <sheet name="科目コード（1）" sheetId="4" state="hidden" r:id="rId6"/>
  </sheets>
  <definedNames>
    <definedName name="_xlnm._FilterDatabase" localSheetId="4" hidden="1">科目コード!$A$1:$J$66</definedName>
    <definedName name="_xlnm._FilterDatabase" localSheetId="5" hidden="1">'科目コード（1）'!$A$1:$L$70</definedName>
    <definedName name="_xlnm.Print_Area" localSheetId="4">科目コード!$A$1:$J$74</definedName>
    <definedName name="_xlnm.Print_Area" localSheetId="5">'科目コード（1）'!$A$1:$L$73</definedName>
    <definedName name="_xlnm.Print_Area" localSheetId="0">実施申請書!$B$1:$Z$67</definedName>
    <definedName name="_xlnm.Print_Area" localSheetId="2">'実施申請書 (入力見本)'!$B$1:$AU$67</definedName>
    <definedName name="_xlnm.Print_Area" localSheetId="1">'実施申請書 (別紙)'!$A$1:$V$41</definedName>
    <definedName name="_xlnm.Print_Area" localSheetId="3">'実施申請書・別紙 (入力見本)'!$B$1:$AQ$37</definedName>
    <definedName name="_xlnm.Print_Titles" localSheetId="4">科目コード!$1:$1</definedName>
    <definedName name="研修科目">科目コード!$A$2:$J$74</definedName>
    <definedName name="祝日等" localSheetId="4">#REF!</definedName>
    <definedName name="祝日等">#REF!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4" l="1"/>
  <c r="I59" i="14"/>
  <c r="H59" i="14"/>
  <c r="J58" i="14"/>
  <c r="I58" i="14"/>
  <c r="H58" i="14"/>
  <c r="S21" i="9" l="1"/>
  <c r="J74" i="14"/>
  <c r="I74" i="14"/>
  <c r="H74" i="14"/>
  <c r="J73" i="14"/>
  <c r="I73" i="14"/>
  <c r="H73" i="14"/>
  <c r="J72" i="14"/>
  <c r="I72" i="14"/>
  <c r="H72" i="14"/>
  <c r="J71" i="14"/>
  <c r="I71" i="14"/>
  <c r="H71" i="14"/>
  <c r="J70" i="14"/>
  <c r="I70" i="14"/>
  <c r="H70" i="14"/>
  <c r="J69" i="14"/>
  <c r="I69" i="14"/>
  <c r="H69" i="14"/>
  <c r="J68" i="14"/>
  <c r="I68" i="14"/>
  <c r="H68" i="14"/>
  <c r="J67" i="14"/>
  <c r="I67" i="14"/>
  <c r="H67" i="14"/>
  <c r="J66" i="14"/>
  <c r="I66" i="14"/>
  <c r="H66" i="14"/>
  <c r="J65" i="14"/>
  <c r="I65" i="14"/>
  <c r="H65" i="14"/>
  <c r="J64" i="14"/>
  <c r="I64" i="14"/>
  <c r="H64" i="14"/>
  <c r="J63" i="14"/>
  <c r="I63" i="14"/>
  <c r="H63" i="14"/>
  <c r="J62" i="14"/>
  <c r="I62" i="14"/>
  <c r="H62" i="14"/>
  <c r="J61" i="14"/>
  <c r="I61" i="14"/>
  <c r="H61" i="14"/>
  <c r="J60" i="14"/>
  <c r="I60" i="14"/>
  <c r="H60" i="14"/>
  <c r="J57" i="14"/>
  <c r="I57" i="14"/>
  <c r="H57" i="14"/>
  <c r="J56" i="14"/>
  <c r="H56" i="14"/>
  <c r="J55" i="14"/>
  <c r="I55" i="14"/>
  <c r="H55" i="14"/>
  <c r="J54" i="14"/>
  <c r="I54" i="14"/>
  <c r="H54" i="14"/>
  <c r="J53" i="14"/>
  <c r="I53" i="14"/>
  <c r="H53" i="14"/>
  <c r="J52" i="14"/>
  <c r="I52" i="14"/>
  <c r="H52" i="14"/>
  <c r="J51" i="14"/>
  <c r="I51" i="14"/>
  <c r="H51" i="14"/>
  <c r="J50" i="14"/>
  <c r="I50" i="14"/>
  <c r="H50" i="14"/>
  <c r="J49" i="14"/>
  <c r="I49" i="14"/>
  <c r="H49" i="14"/>
  <c r="J48" i="14"/>
  <c r="I48" i="14"/>
  <c r="H48" i="14"/>
  <c r="J47" i="14"/>
  <c r="I47" i="14"/>
  <c r="H47" i="14"/>
  <c r="J46" i="14"/>
  <c r="I46" i="14"/>
  <c r="H46" i="14"/>
  <c r="J45" i="14"/>
  <c r="I45" i="14"/>
  <c r="H45" i="14"/>
  <c r="J44" i="14"/>
  <c r="I44" i="14"/>
  <c r="H44" i="14"/>
  <c r="J43" i="14"/>
  <c r="I43" i="14"/>
  <c r="H43" i="14"/>
  <c r="J42" i="14"/>
  <c r="I42" i="14"/>
  <c r="H42" i="14"/>
  <c r="J41" i="14"/>
  <c r="I41" i="14"/>
  <c r="H41" i="14"/>
  <c r="J40" i="14"/>
  <c r="I40" i="14"/>
  <c r="H40" i="14"/>
  <c r="J39" i="14"/>
  <c r="I39" i="14"/>
  <c r="H39" i="14"/>
  <c r="J38" i="14"/>
  <c r="I38" i="14"/>
  <c r="H38" i="14"/>
  <c r="J37" i="14"/>
  <c r="I37" i="14"/>
  <c r="H37" i="14"/>
  <c r="J36" i="14"/>
  <c r="I36" i="14"/>
  <c r="H36" i="14"/>
  <c r="J35" i="14"/>
  <c r="I35" i="14"/>
  <c r="H35" i="14"/>
  <c r="J34" i="14"/>
  <c r="I34" i="14"/>
  <c r="H34" i="14"/>
  <c r="J33" i="14"/>
  <c r="I33" i="14"/>
  <c r="H33" i="14"/>
  <c r="J32" i="14"/>
  <c r="I32" i="14"/>
  <c r="H32" i="14"/>
  <c r="J31" i="14"/>
  <c r="I31" i="14"/>
  <c r="H31" i="14"/>
  <c r="J30" i="14"/>
  <c r="I30" i="14"/>
  <c r="H30" i="14"/>
  <c r="J29" i="14"/>
  <c r="I29" i="14"/>
  <c r="H29" i="14"/>
  <c r="J28" i="14"/>
  <c r="I28" i="14"/>
  <c r="H28" i="14"/>
  <c r="J27" i="14"/>
  <c r="I27" i="14"/>
  <c r="H27" i="14"/>
  <c r="J26" i="14"/>
  <c r="I26" i="14"/>
  <c r="H26" i="14"/>
  <c r="J25" i="14"/>
  <c r="I25" i="14"/>
  <c r="H25" i="14"/>
  <c r="J24" i="14"/>
  <c r="I24" i="14"/>
  <c r="H24" i="14"/>
  <c r="J23" i="14"/>
  <c r="I23" i="14"/>
  <c r="H23" i="14"/>
  <c r="J22" i="14"/>
  <c r="I22" i="14"/>
  <c r="H22" i="14"/>
  <c r="J21" i="14"/>
  <c r="I21" i="14"/>
  <c r="H21" i="14"/>
  <c r="J20" i="14"/>
  <c r="I20" i="14"/>
  <c r="H20" i="14"/>
  <c r="J19" i="14"/>
  <c r="I19" i="14"/>
  <c r="H19" i="14"/>
  <c r="J18" i="14"/>
  <c r="I18" i="14"/>
  <c r="H18" i="14"/>
  <c r="J17" i="14"/>
  <c r="I17" i="14"/>
  <c r="H17" i="14"/>
  <c r="J16" i="14"/>
  <c r="I16" i="14"/>
  <c r="H16" i="14"/>
  <c r="J15" i="14"/>
  <c r="I15" i="14"/>
  <c r="H15" i="14"/>
  <c r="J14" i="14"/>
  <c r="I14" i="14"/>
  <c r="H14" i="14"/>
  <c r="J13" i="14"/>
  <c r="I13" i="14"/>
  <c r="H13" i="14"/>
  <c r="J12" i="14"/>
  <c r="I12" i="14"/>
  <c r="H12" i="14"/>
  <c r="J11" i="14"/>
  <c r="I11" i="14"/>
  <c r="H11" i="14"/>
  <c r="J10" i="14"/>
  <c r="I10" i="14"/>
  <c r="H10" i="14"/>
  <c r="J9" i="14"/>
  <c r="I9" i="14"/>
  <c r="H9" i="14"/>
  <c r="J8" i="14"/>
  <c r="I8" i="14"/>
  <c r="H8" i="14"/>
  <c r="J7" i="14"/>
  <c r="I7" i="14"/>
  <c r="H7" i="14"/>
  <c r="J6" i="14"/>
  <c r="I6" i="14"/>
  <c r="H6" i="14"/>
  <c r="J5" i="14"/>
  <c r="I5" i="14"/>
  <c r="H5" i="14"/>
  <c r="J4" i="14"/>
  <c r="I4" i="14"/>
  <c r="H4" i="14"/>
  <c r="J3" i="14"/>
  <c r="I3" i="14"/>
  <c r="H3" i="14"/>
  <c r="J2" i="14"/>
  <c r="I2" i="14"/>
  <c r="H2" i="14"/>
  <c r="N7" i="10" l="1"/>
  <c r="C3" i="10" l="1"/>
  <c r="S38" i="9" l="1"/>
  <c r="S37" i="9"/>
  <c r="S36" i="9"/>
  <c r="S35" i="9"/>
  <c r="S34" i="9"/>
  <c r="S33" i="9"/>
  <c r="S32" i="9"/>
  <c r="S31" i="9"/>
  <c r="S30" i="9"/>
  <c r="S29" i="9"/>
  <c r="S28" i="9"/>
  <c r="S27" i="9"/>
  <c r="S26" i="9"/>
  <c r="S24" i="9"/>
  <c r="S23" i="9"/>
  <c r="S22" i="9"/>
  <c r="L68" i="4" l="1"/>
  <c r="L24" i="4"/>
  <c r="J68" i="4" l="1"/>
  <c r="I68" i="4"/>
  <c r="I54" i="4"/>
  <c r="E54" i="4"/>
  <c r="L13" i="4" l="1"/>
  <c r="J13" i="4"/>
  <c r="I13" i="4"/>
  <c r="E13" i="4"/>
  <c r="AE37" i="9" l="1"/>
  <c r="AE31" i="9"/>
  <c r="AE25" i="9"/>
  <c r="L12" i="4" l="1"/>
  <c r="L41" i="4"/>
  <c r="I41" i="4"/>
  <c r="S25" i="9" l="1"/>
  <c r="S37" i="12"/>
  <c r="S25" i="12"/>
  <c r="S31" i="12"/>
  <c r="X31" i="13" l="1"/>
  <c r="M31" i="13"/>
  <c r="X30" i="13"/>
  <c r="M30" i="13"/>
  <c r="Y35" i="10"/>
  <c r="N35" i="10"/>
  <c r="Y34" i="10"/>
  <c r="N34" i="10"/>
  <c r="Y36" i="10"/>
  <c r="N36" i="10"/>
  <c r="Y33" i="10"/>
  <c r="N33" i="10"/>
  <c r="X34" i="13" l="1"/>
  <c r="M34" i="13"/>
  <c r="X33" i="13"/>
  <c r="M33" i="13"/>
  <c r="X32" i="13"/>
  <c r="M32" i="13"/>
  <c r="X29" i="13"/>
  <c r="M29" i="13"/>
  <c r="X28" i="13"/>
  <c r="M28" i="13"/>
  <c r="X27" i="13"/>
  <c r="M27" i="13"/>
  <c r="X26" i="13"/>
  <c r="M26" i="13"/>
  <c r="X25" i="13"/>
  <c r="M25" i="13"/>
  <c r="X24" i="13"/>
  <c r="M24" i="13"/>
  <c r="X23" i="13"/>
  <c r="M23" i="13"/>
  <c r="X22" i="13"/>
  <c r="M22" i="13"/>
  <c r="X21" i="13"/>
  <c r="M21" i="13"/>
  <c r="X20" i="13"/>
  <c r="M20" i="13"/>
  <c r="X19" i="13"/>
  <c r="M19" i="13"/>
  <c r="X18" i="13"/>
  <c r="M18" i="13"/>
  <c r="X17" i="13"/>
  <c r="M17" i="13"/>
  <c r="X16" i="13"/>
  <c r="M16" i="13"/>
  <c r="X15" i="13"/>
  <c r="M15" i="13"/>
  <c r="X14" i="13"/>
  <c r="M14" i="13"/>
  <c r="X13" i="13"/>
  <c r="M13" i="13"/>
  <c r="X12" i="13"/>
  <c r="M12" i="13"/>
  <c r="X11" i="13"/>
  <c r="M11" i="13"/>
  <c r="X10" i="13"/>
  <c r="M10" i="13"/>
  <c r="X9" i="13"/>
  <c r="M9" i="13"/>
  <c r="X8" i="13"/>
  <c r="M8" i="13"/>
  <c r="X7" i="13"/>
  <c r="M7" i="13"/>
  <c r="X6" i="13"/>
  <c r="M6" i="13"/>
  <c r="X5" i="13"/>
  <c r="M5" i="13"/>
  <c r="AE38" i="9" l="1"/>
  <c r="AE36" i="9"/>
  <c r="AE35" i="9"/>
  <c r="AE34" i="9"/>
  <c r="AE33" i="9"/>
  <c r="AE32" i="9"/>
  <c r="AE30" i="9"/>
  <c r="AE29" i="9"/>
  <c r="AE28" i="9"/>
  <c r="AE27" i="9"/>
  <c r="AE26" i="9"/>
  <c r="AE24" i="9"/>
  <c r="AE23" i="9"/>
  <c r="AE22" i="9"/>
  <c r="AE38" i="12"/>
  <c r="AE36" i="12"/>
  <c r="AE35" i="12"/>
  <c r="AE34" i="12"/>
  <c r="AE33" i="12"/>
  <c r="AE32" i="12"/>
  <c r="AE30" i="12"/>
  <c r="AE29" i="12"/>
  <c r="AE28" i="12"/>
  <c r="AE27" i="12"/>
  <c r="AE26" i="12"/>
  <c r="AE24" i="12"/>
  <c r="AE23" i="12"/>
  <c r="AE22" i="12"/>
  <c r="AE21" i="12"/>
  <c r="S38" i="12"/>
  <c r="S36" i="12"/>
  <c r="S35" i="12"/>
  <c r="S34" i="12"/>
  <c r="S33" i="12"/>
  <c r="S32" i="12"/>
  <c r="S30" i="12"/>
  <c r="S29" i="12"/>
  <c r="S28" i="12"/>
  <c r="S27" i="12"/>
  <c r="S26" i="12"/>
  <c r="S24" i="12"/>
  <c r="S23" i="12"/>
  <c r="S22" i="12"/>
  <c r="S21" i="12"/>
  <c r="Y8" i="10"/>
  <c r="Y9" i="10"/>
  <c r="Y10" i="10"/>
  <c r="Y11" i="10"/>
  <c r="Y12" i="10"/>
  <c r="Y13" i="10"/>
  <c r="Y14" i="10"/>
  <c r="Y15" i="10"/>
  <c r="Y16" i="10"/>
  <c r="Y17" i="10"/>
  <c r="Y18" i="10"/>
  <c r="Y19" i="10"/>
  <c r="Y20" i="10"/>
  <c r="Y21" i="10"/>
  <c r="Y22" i="10"/>
  <c r="Y23" i="10"/>
  <c r="Y24" i="10"/>
  <c r="Y25" i="10"/>
  <c r="Y26" i="10"/>
  <c r="Y27" i="10"/>
  <c r="Y28" i="10"/>
  <c r="Y29" i="10"/>
  <c r="Y30" i="10"/>
  <c r="Y31" i="10"/>
  <c r="Y32" i="10"/>
  <c r="Y7" i="10"/>
  <c r="N32" i="10"/>
  <c r="N31" i="10"/>
  <c r="N30" i="10"/>
  <c r="N29" i="10"/>
  <c r="N28" i="10"/>
  <c r="N27" i="10"/>
  <c r="N26" i="10"/>
  <c r="N25" i="10"/>
  <c r="N24" i="10"/>
  <c r="N23" i="10"/>
  <c r="N22" i="10"/>
  <c r="N21" i="10"/>
  <c r="N20" i="10"/>
  <c r="N19" i="10"/>
  <c r="N18" i="10"/>
  <c r="N17" i="10"/>
  <c r="N16" i="10"/>
  <c r="N15" i="10"/>
  <c r="N14" i="10"/>
  <c r="N13" i="10"/>
  <c r="N12" i="10"/>
  <c r="N11" i="10"/>
  <c r="N10" i="10"/>
  <c r="N9" i="10"/>
  <c r="N8" i="10"/>
  <c r="AE21" i="9" l="1"/>
  <c r="L70" i="4" l="1"/>
  <c r="J70" i="4"/>
  <c r="I70" i="4"/>
  <c r="E70" i="4"/>
  <c r="L69" i="4"/>
  <c r="J69" i="4"/>
  <c r="I69" i="4"/>
  <c r="E69" i="4"/>
  <c r="L67" i="4"/>
  <c r="J67" i="4"/>
  <c r="I67" i="4"/>
  <c r="E67" i="4"/>
  <c r="L66" i="4"/>
  <c r="J66" i="4"/>
  <c r="I66" i="4"/>
  <c r="E66" i="4"/>
  <c r="L65" i="4"/>
  <c r="J65" i="4"/>
  <c r="I65" i="4"/>
  <c r="E65" i="4"/>
  <c r="L64" i="4"/>
  <c r="J64" i="4"/>
  <c r="I64" i="4"/>
  <c r="E64" i="4"/>
  <c r="L63" i="4"/>
  <c r="J63" i="4"/>
  <c r="I63" i="4"/>
  <c r="E63" i="4"/>
  <c r="L62" i="4"/>
  <c r="J62" i="4"/>
  <c r="I62" i="4"/>
  <c r="E62" i="4"/>
  <c r="L61" i="4"/>
  <c r="J61" i="4"/>
  <c r="I61" i="4"/>
  <c r="E61" i="4"/>
  <c r="L60" i="4"/>
  <c r="J60" i="4"/>
  <c r="I60" i="4"/>
  <c r="E60" i="4"/>
  <c r="J59" i="4"/>
  <c r="I59" i="4"/>
  <c r="E59" i="4"/>
  <c r="L58" i="4"/>
  <c r="J58" i="4"/>
  <c r="I58" i="4"/>
  <c r="E58" i="4"/>
  <c r="L57" i="4"/>
  <c r="J57" i="4"/>
  <c r="I57" i="4"/>
  <c r="E57" i="4"/>
  <c r="I56" i="4"/>
  <c r="E56" i="4"/>
  <c r="L55" i="4"/>
  <c r="J55" i="4"/>
  <c r="I55" i="4"/>
  <c r="E55" i="4"/>
  <c r="L53" i="4"/>
  <c r="J53" i="4"/>
  <c r="I53" i="4"/>
  <c r="E53" i="4"/>
  <c r="L52" i="4"/>
  <c r="J52" i="4"/>
  <c r="I52" i="4"/>
  <c r="E52" i="4"/>
  <c r="L51" i="4"/>
  <c r="J51" i="4"/>
  <c r="I51" i="4"/>
  <c r="E51" i="4"/>
  <c r="J50" i="4"/>
  <c r="I50" i="4"/>
  <c r="E50" i="4"/>
  <c r="L49" i="4"/>
  <c r="J49" i="4"/>
  <c r="I49" i="4"/>
  <c r="E49" i="4"/>
  <c r="L48" i="4"/>
  <c r="J48" i="4"/>
  <c r="I48" i="4"/>
  <c r="E48" i="4"/>
  <c r="L47" i="4"/>
  <c r="J47" i="4"/>
  <c r="I47" i="4"/>
  <c r="E47" i="4"/>
  <c r="L46" i="4"/>
  <c r="J46" i="4"/>
  <c r="I46" i="4"/>
  <c r="E46" i="4"/>
  <c r="L45" i="4"/>
  <c r="J45" i="4"/>
  <c r="I45" i="4"/>
  <c r="E45" i="4"/>
  <c r="L44" i="4"/>
  <c r="J44" i="4"/>
  <c r="I44" i="4"/>
  <c r="E44" i="4"/>
  <c r="L43" i="4"/>
  <c r="J43" i="4"/>
  <c r="I43" i="4"/>
  <c r="E43" i="4"/>
  <c r="L42" i="4"/>
  <c r="J42" i="4"/>
  <c r="I42" i="4"/>
  <c r="E42" i="4"/>
  <c r="L40" i="4"/>
  <c r="J40" i="4"/>
  <c r="I40" i="4"/>
  <c r="E40" i="4"/>
  <c r="L39" i="4"/>
  <c r="J39" i="4"/>
  <c r="I39" i="4"/>
  <c r="E39" i="4"/>
  <c r="L38" i="4"/>
  <c r="J38" i="4"/>
  <c r="I38" i="4"/>
  <c r="E38" i="4"/>
  <c r="L37" i="4"/>
  <c r="J37" i="4"/>
  <c r="I37" i="4"/>
  <c r="E37" i="4"/>
  <c r="L36" i="4"/>
  <c r="J36" i="4"/>
  <c r="I36" i="4"/>
  <c r="E36" i="4"/>
  <c r="L35" i="4"/>
  <c r="J35" i="4"/>
  <c r="I35" i="4"/>
  <c r="E35" i="4"/>
  <c r="L34" i="4"/>
  <c r="J34" i="4"/>
  <c r="I34" i="4"/>
  <c r="E34" i="4"/>
  <c r="L33" i="4"/>
  <c r="J33" i="4"/>
  <c r="I33" i="4"/>
  <c r="E33" i="4"/>
  <c r="L32" i="4"/>
  <c r="J32" i="4"/>
  <c r="I32" i="4"/>
  <c r="E32" i="4"/>
  <c r="J31" i="4"/>
  <c r="I31" i="4"/>
  <c r="E31" i="4"/>
  <c r="L30" i="4"/>
  <c r="J30" i="4"/>
  <c r="I30" i="4"/>
  <c r="E30" i="4"/>
  <c r="L29" i="4"/>
  <c r="J29" i="4"/>
  <c r="I29" i="4"/>
  <c r="E29" i="4"/>
  <c r="L28" i="4"/>
  <c r="J28" i="4"/>
  <c r="I28" i="4"/>
  <c r="E28" i="4"/>
  <c r="L27" i="4"/>
  <c r="J27" i="4"/>
  <c r="E27" i="4"/>
  <c r="L26" i="4"/>
  <c r="J26" i="4"/>
  <c r="E26" i="4"/>
  <c r="L25" i="4"/>
  <c r="J25" i="4"/>
  <c r="E25" i="4"/>
  <c r="J24" i="4"/>
  <c r="E24" i="4"/>
  <c r="L23" i="4"/>
  <c r="J23" i="4"/>
  <c r="E23" i="4"/>
  <c r="L22" i="4"/>
  <c r="J22" i="4"/>
  <c r="E22" i="4"/>
  <c r="L21" i="4"/>
  <c r="J21" i="4"/>
  <c r="E21" i="4"/>
  <c r="L20" i="4"/>
  <c r="J20" i="4"/>
  <c r="E20" i="4"/>
  <c r="L19" i="4"/>
  <c r="J19" i="4"/>
  <c r="E19" i="4"/>
  <c r="L18" i="4"/>
  <c r="J18" i="4"/>
  <c r="E18" i="4"/>
  <c r="L17" i="4"/>
  <c r="J17" i="4"/>
  <c r="E17" i="4"/>
  <c r="L16" i="4"/>
  <c r="J16" i="4"/>
  <c r="E16" i="4"/>
  <c r="L15" i="4"/>
  <c r="J15" i="4"/>
  <c r="E15" i="4"/>
  <c r="L14" i="4"/>
  <c r="J14" i="4"/>
  <c r="E14" i="4"/>
  <c r="L11" i="4"/>
  <c r="J11" i="4"/>
  <c r="E11" i="4"/>
  <c r="L10" i="4"/>
  <c r="J10" i="4"/>
  <c r="E10" i="4"/>
  <c r="L9" i="4"/>
  <c r="J9" i="4"/>
  <c r="E9" i="4"/>
  <c r="L8" i="4"/>
  <c r="J8" i="4"/>
  <c r="E8" i="4"/>
  <c r="J7" i="4"/>
  <c r="E7" i="4"/>
  <c r="L6" i="4"/>
  <c r="J6" i="4"/>
  <c r="E6" i="4"/>
  <c r="L5" i="4"/>
  <c r="J5" i="4"/>
  <c r="E5" i="4"/>
  <c r="L4" i="4"/>
  <c r="J4" i="4"/>
  <c r="E4" i="4"/>
  <c r="L3" i="4"/>
  <c r="J3" i="4"/>
  <c r="E3" i="4"/>
  <c r="L2" i="4"/>
  <c r="J2"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a-kousa</author>
  </authors>
  <commentList>
    <comment ref="A36" authorId="0" shapeId="0" xr:uid="{77EDDF21-BCFD-41CA-BD76-998DADB7ED88}">
      <text>
        <r>
          <rPr>
            <b/>
            <sz val="9"/>
            <color indexed="81"/>
            <rFont val="MS P ゴシック"/>
            <family val="3"/>
            <charset val="128"/>
          </rPr>
          <t>※Zoom版有り〈2303〉</t>
        </r>
        <r>
          <rPr>
            <sz val="9"/>
            <color indexed="81"/>
            <rFont val="MS P ゴシック"/>
            <family val="3"/>
            <charset val="128"/>
          </rPr>
          <t xml:space="preserve">
</t>
        </r>
      </text>
    </comment>
    <comment ref="A57" authorId="0" shapeId="0" xr:uid="{9222D931-8477-4971-906A-DD6657399BCE}">
      <text>
        <r>
          <rPr>
            <b/>
            <sz val="9"/>
            <color indexed="81"/>
            <rFont val="MS P ゴシック"/>
            <family val="3"/>
            <charset val="128"/>
          </rPr>
          <t>※対面版有り〈2109〉</t>
        </r>
      </text>
    </comment>
  </commentList>
</comments>
</file>

<file path=xl/sharedStrings.xml><?xml version="1.0" encoding="utf-8"?>
<sst xmlns="http://schemas.openxmlformats.org/spreadsheetml/2006/main" count="1040" uniqueCount="276">
  <si>
    <t>□</t>
  </si>
  <si>
    <t>公益財団法人愛知県市町村振興協会　理事長様</t>
    <phoneticPr fontId="2"/>
  </si>
  <si>
    <t>（市町村　首長　名）</t>
    <phoneticPr fontId="2"/>
  </si>
  <si>
    <t>実施時期（複数日実施の場合は開講時期）及び研修科目の組み合わせ等</t>
    <phoneticPr fontId="2"/>
  </si>
  <si>
    <t>※</t>
    <phoneticPr fontId="2"/>
  </si>
  <si>
    <t>申請後の研修科目の変更はできません。</t>
    <phoneticPr fontId="2"/>
  </si>
  <si>
    <t>オンデマンド（動画配信）研修（科目コード2301、3301、3302）、Zoom研修（科目コード2302、2303）を</t>
    <phoneticPr fontId="2"/>
  </si>
  <si>
    <t>申請</t>
    <phoneticPr fontId="2"/>
  </si>
  <si>
    <t>番号</t>
    <phoneticPr fontId="2"/>
  </si>
  <si>
    <t>研修種別</t>
    <phoneticPr fontId="2"/>
  </si>
  <si>
    <t>家庭介護者等養成研修</t>
    <phoneticPr fontId="2"/>
  </si>
  <si>
    <t>現任介護職員研修</t>
    <phoneticPr fontId="2"/>
  </si>
  <si>
    <t>介護支援専門員研修</t>
    <phoneticPr fontId="2"/>
  </si>
  <si>
    <t>時期</t>
    <phoneticPr fontId="2"/>
  </si>
  <si>
    <t>実施(開講)</t>
    <phoneticPr fontId="2"/>
  </si>
  <si>
    <t>研修日程</t>
    <phoneticPr fontId="2"/>
  </si>
  <si>
    <t>研修科目</t>
    <phoneticPr fontId="2"/>
  </si>
  <si>
    <t>コード</t>
    <phoneticPr fontId="2"/>
  </si>
  <si>
    <t>オンデマンド</t>
    <phoneticPr fontId="2"/>
  </si>
  <si>
    <t>ベッドを使用する演習科目を希望する場合、ベッドのレンタル費用の発生有無・必要見込台数</t>
    <phoneticPr fontId="2"/>
  </si>
  <si>
    <t>費用が発生する場合、科目・回数を問わず振興協会が費用を負担します。</t>
    <phoneticPr fontId="2"/>
  </si>
  <si>
    <t>ベッドは原則として受講者8～10名につき1台必要です。</t>
    <phoneticPr fontId="2"/>
  </si>
  <si>
    <t>ベッドレンタル費用発生の有無</t>
    <phoneticPr fontId="2"/>
  </si>
  <si>
    <t>「有」の場合、使用科目の研修科目コード</t>
    <phoneticPr fontId="2"/>
  </si>
  <si>
    <t>および必要見込台数</t>
    <phoneticPr fontId="2"/>
  </si>
  <si>
    <t>台</t>
    <rPh sb="0" eb="1">
      <t>ダイ</t>
    </rPh>
    <phoneticPr fontId="2"/>
  </si>
  <si>
    <t>（各☑チェックをご記入ください）</t>
    <rPh sb="1" eb="2">
      <t>カク</t>
    </rPh>
    <phoneticPr fontId="2"/>
  </si>
  <si>
    <t>Ｚｏｏｍ</t>
    <phoneticPr fontId="2"/>
  </si>
  <si>
    <t>研修科目コード</t>
    <rPh sb="2" eb="4">
      <t>カモク</t>
    </rPh>
    <phoneticPr fontId="7"/>
  </si>
  <si>
    <t>研修形態</t>
    <rPh sb="0" eb="2">
      <t>ケンシュウ</t>
    </rPh>
    <rPh sb="2" eb="4">
      <t>ケイタイ</t>
    </rPh>
    <phoneticPr fontId="7"/>
  </si>
  <si>
    <t>時間</t>
    <rPh sb="0" eb="2">
      <t>ジカン</t>
    </rPh>
    <phoneticPr fontId="2"/>
  </si>
  <si>
    <t>時間（数値のみ）</t>
    <rPh sb="0" eb="2">
      <t>ジカン</t>
    </rPh>
    <rPh sb="3" eb="5">
      <t>スウチ</t>
    </rPh>
    <phoneticPr fontId="2"/>
  </si>
  <si>
    <t>科目名</t>
    <rPh sb="0" eb="2">
      <t>カモク</t>
    </rPh>
    <rPh sb="2" eb="3">
      <t>メイ</t>
    </rPh>
    <phoneticPr fontId="7"/>
  </si>
  <si>
    <t>科目定員</t>
    <rPh sb="0" eb="2">
      <t>カモク</t>
    </rPh>
    <rPh sb="2" eb="4">
      <t>テイイン</t>
    </rPh>
    <phoneticPr fontId="7"/>
  </si>
  <si>
    <t>係員</t>
    <rPh sb="0" eb="2">
      <t>カカリイン</t>
    </rPh>
    <phoneticPr fontId="9"/>
  </si>
  <si>
    <t>種別（要項データ用）</t>
    <rPh sb="0" eb="2">
      <t>シュベツ</t>
    </rPh>
    <rPh sb="3" eb="5">
      <t>ヨウコウ</t>
    </rPh>
    <rPh sb="8" eb="9">
      <t>ヨウ</t>
    </rPh>
    <phoneticPr fontId="2"/>
  </si>
  <si>
    <t>時間数（要項データ用）</t>
    <rPh sb="0" eb="2">
      <t>ジカン</t>
    </rPh>
    <rPh sb="2" eb="3">
      <t>スウ</t>
    </rPh>
    <rPh sb="4" eb="6">
      <t>ヨウコウ</t>
    </rPh>
    <rPh sb="9" eb="10">
      <t>ヨウ</t>
    </rPh>
    <phoneticPr fontId="2"/>
  </si>
  <si>
    <t>ベッド科目</t>
    <rPh sb="3" eb="5">
      <t>カモク</t>
    </rPh>
    <phoneticPr fontId="2"/>
  </si>
  <si>
    <t>科目名（要項データ用：（県薬剤師会連携)と(県柔道整復師会連携）を削除しています）</t>
    <rPh sb="0" eb="2">
      <t>カモク</t>
    </rPh>
    <rPh sb="2" eb="3">
      <t>メイ</t>
    </rPh>
    <rPh sb="4" eb="6">
      <t>ヨウコウ</t>
    </rPh>
    <rPh sb="9" eb="10">
      <t>ヨウ</t>
    </rPh>
    <rPh sb="33" eb="35">
      <t>サクジョ</t>
    </rPh>
    <phoneticPr fontId="2"/>
  </si>
  <si>
    <t>講義</t>
    <rPh sb="0" eb="2">
      <t>コウギ</t>
    </rPh>
    <phoneticPr fontId="7"/>
  </si>
  <si>
    <t>2時間</t>
    <rPh sb="1" eb="3">
      <t>ジカン</t>
    </rPh>
    <phoneticPr fontId="9"/>
  </si>
  <si>
    <t>家庭介護を担う人の心構え</t>
    <rPh sb="0" eb="2">
      <t>カテイ</t>
    </rPh>
    <rPh sb="2" eb="4">
      <t>カイゴ</t>
    </rPh>
    <rPh sb="5" eb="6">
      <t>ニナ</t>
    </rPh>
    <rPh sb="7" eb="8">
      <t>ヒト</t>
    </rPh>
    <rPh sb="9" eb="10">
      <t>ココロ</t>
    </rPh>
    <rPh sb="10" eb="11">
      <t>カマ</t>
    </rPh>
    <phoneticPr fontId="7"/>
  </si>
  <si>
    <t>－</t>
    <phoneticPr fontId="2"/>
  </si>
  <si>
    <t>高齢者のための健康管理</t>
    <rPh sb="0" eb="3">
      <t>コウレイシャ</t>
    </rPh>
    <rPh sb="7" eb="9">
      <t>ケンコウ</t>
    </rPh>
    <rPh sb="9" eb="11">
      <t>カンリ</t>
    </rPh>
    <phoneticPr fontId="7"/>
  </si>
  <si>
    <t>認知症の方の基礎理解とケア</t>
    <rPh sb="4" eb="5">
      <t>カタ</t>
    </rPh>
    <rPh sb="6" eb="8">
      <t>キソ</t>
    </rPh>
    <phoneticPr fontId="7"/>
  </si>
  <si>
    <t>高齢者のための介護予防入門</t>
    <rPh sb="0" eb="3">
      <t>コウレイシャ</t>
    </rPh>
    <rPh sb="7" eb="9">
      <t>カイゴ</t>
    </rPh>
    <rPh sb="9" eb="11">
      <t>ヨボウ</t>
    </rPh>
    <rPh sb="11" eb="13">
      <t>ニュウモン</t>
    </rPh>
    <phoneticPr fontId="7"/>
  </si>
  <si>
    <t>家庭介護におけるトラブルと応急手当の基礎知識</t>
  </si>
  <si>
    <t>2時間(13時半か14時開始)水･木を含む</t>
    <phoneticPr fontId="9"/>
  </si>
  <si>
    <t>（県薬剤師会連携）高齢者が薬・健康食品と上手につきあうために</t>
    <rPh sb="9" eb="12">
      <t>コウレイシャ</t>
    </rPh>
    <rPh sb="13" eb="14">
      <t>クスリ</t>
    </rPh>
    <rPh sb="15" eb="17">
      <t>ケンコウ</t>
    </rPh>
    <rPh sb="17" eb="19">
      <t>ショクヒン</t>
    </rPh>
    <rPh sb="20" eb="22">
      <t>ジョウズ</t>
    </rPh>
    <phoneticPr fontId="7"/>
  </si>
  <si>
    <t>★対応あり</t>
    <rPh sb="1" eb="3">
      <t>タイオウ</t>
    </rPh>
    <phoneticPr fontId="9"/>
  </si>
  <si>
    <t>高齢者が薬・健康食品と上手につきあうために</t>
    <phoneticPr fontId="2"/>
  </si>
  <si>
    <t>高齢者の健康寿命を延ばす食生活</t>
    <rPh sb="0" eb="3">
      <t>コウレイシャ</t>
    </rPh>
    <phoneticPr fontId="9"/>
  </si>
  <si>
    <t>家庭で使える福祉用具</t>
    <rPh sb="0" eb="2">
      <t>カテイ</t>
    </rPh>
    <rPh sb="3" eb="4">
      <t>ツカ</t>
    </rPh>
    <rPh sb="6" eb="8">
      <t>フクシ</t>
    </rPh>
    <rPh sb="8" eb="10">
      <t>ヨウグ</t>
    </rPh>
    <phoneticPr fontId="9"/>
  </si>
  <si>
    <t>高齢者施設の選び方～どこで最期を迎えるか～</t>
    <rPh sb="0" eb="3">
      <t>コウレイシャ</t>
    </rPh>
    <rPh sb="3" eb="5">
      <t>シセツ</t>
    </rPh>
    <rPh sb="6" eb="7">
      <t>エラ</t>
    </rPh>
    <rPh sb="8" eb="9">
      <t>カタ</t>
    </rPh>
    <rPh sb="13" eb="15">
      <t>サイゴ</t>
    </rPh>
    <rPh sb="16" eb="17">
      <t>ムカ</t>
    </rPh>
    <phoneticPr fontId="9"/>
  </si>
  <si>
    <t>2時間（水曜日実施）</t>
    <rPh sb="1" eb="3">
      <t>ジカン</t>
    </rPh>
    <phoneticPr fontId="9"/>
  </si>
  <si>
    <t>高齢者のための依存症の理解と支援</t>
    <rPh sb="0" eb="3">
      <t>コウレイシャ</t>
    </rPh>
    <phoneticPr fontId="9"/>
  </si>
  <si>
    <t>演習</t>
    <rPh sb="0" eb="2">
      <t>エンシュウ</t>
    </rPh>
    <phoneticPr fontId="7"/>
  </si>
  <si>
    <t>バイタルサインを高齢者の体調管理に生かす</t>
    <rPh sb="8" eb="11">
      <t>コウレイシャ</t>
    </rPh>
    <rPh sb="12" eb="14">
      <t>タイチョウ</t>
    </rPh>
    <rPh sb="14" eb="16">
      <t>カンリ</t>
    </rPh>
    <rPh sb="17" eb="18">
      <t>イ</t>
    </rPh>
    <phoneticPr fontId="7"/>
  </si>
  <si>
    <t>2時間（水曜日、14時以降実施）</t>
    <rPh sb="1" eb="3">
      <t>ジカン</t>
    </rPh>
    <phoneticPr fontId="9"/>
  </si>
  <si>
    <t>家庭でできる脳生き生きトレーニング～認知症予防に向けて～</t>
    <rPh sb="0" eb="2">
      <t>カテイ</t>
    </rPh>
    <rPh sb="6" eb="7">
      <t>ノウ</t>
    </rPh>
    <rPh sb="7" eb="8">
      <t>イ</t>
    </rPh>
    <rPh sb="9" eb="10">
      <t>イ</t>
    </rPh>
    <rPh sb="18" eb="21">
      <t>ニンチショウ</t>
    </rPh>
    <rPh sb="21" eb="23">
      <t>ヨボウ</t>
    </rPh>
    <rPh sb="24" eb="25">
      <t>ム</t>
    </rPh>
    <phoneticPr fontId="7"/>
  </si>
  <si>
    <t>家庭介護に必要な介護技術入門①～体位変換と移乗の介助～</t>
    <rPh sb="0" eb="2">
      <t>カテイ</t>
    </rPh>
    <rPh sb="2" eb="4">
      <t>カイゴ</t>
    </rPh>
    <rPh sb="5" eb="7">
      <t>ヒツヨウ</t>
    </rPh>
    <rPh sb="8" eb="10">
      <t>カイゴ</t>
    </rPh>
    <rPh sb="10" eb="12">
      <t>ギジュツ</t>
    </rPh>
    <rPh sb="12" eb="14">
      <t>ニュウモン</t>
    </rPh>
    <rPh sb="16" eb="20">
      <t>タイイヘンカン</t>
    </rPh>
    <rPh sb="21" eb="23">
      <t>イジョウ</t>
    </rPh>
    <rPh sb="24" eb="26">
      <t>カイジョ</t>
    </rPh>
    <phoneticPr fontId="7"/>
  </si>
  <si>
    <t>●</t>
    <phoneticPr fontId="2"/>
  </si>
  <si>
    <t>家庭介護に必要な介護技術入門②～車椅子介助の基本～</t>
    <rPh sb="0" eb="2">
      <t>カテイ</t>
    </rPh>
    <rPh sb="2" eb="4">
      <t>カイゴ</t>
    </rPh>
    <rPh sb="5" eb="7">
      <t>ヒツヨウ</t>
    </rPh>
    <rPh sb="8" eb="10">
      <t>カイゴ</t>
    </rPh>
    <rPh sb="10" eb="12">
      <t>ギジュツ</t>
    </rPh>
    <rPh sb="12" eb="14">
      <t>ニュウモン</t>
    </rPh>
    <rPh sb="16" eb="17">
      <t>クルマ</t>
    </rPh>
    <rPh sb="17" eb="19">
      <t>イス</t>
    </rPh>
    <rPh sb="19" eb="21">
      <t>カイジョ</t>
    </rPh>
    <rPh sb="22" eb="24">
      <t>キホン</t>
    </rPh>
    <phoneticPr fontId="7"/>
  </si>
  <si>
    <t>家庭介護に必要な介護技術入門③～排泄介助の基本：トイレへの移動・ポータブルトイレの利用～</t>
    <rPh sb="0" eb="2">
      <t>カテイ</t>
    </rPh>
    <rPh sb="2" eb="4">
      <t>カイゴ</t>
    </rPh>
    <rPh sb="5" eb="7">
      <t>ヒツヨウ</t>
    </rPh>
    <rPh sb="8" eb="10">
      <t>カイゴ</t>
    </rPh>
    <rPh sb="10" eb="12">
      <t>ギジュツ</t>
    </rPh>
    <rPh sb="12" eb="14">
      <t>ニュウモン</t>
    </rPh>
    <rPh sb="16" eb="18">
      <t>ハイセツ</t>
    </rPh>
    <rPh sb="18" eb="20">
      <t>カイジョ</t>
    </rPh>
    <rPh sb="21" eb="23">
      <t>キホン</t>
    </rPh>
    <rPh sb="29" eb="31">
      <t>イドウ</t>
    </rPh>
    <rPh sb="41" eb="43">
      <t>リヨウ</t>
    </rPh>
    <phoneticPr fontId="7"/>
  </si>
  <si>
    <t>家庭介護に必要な介護技術入門④～食事介助～</t>
    <rPh sb="0" eb="2">
      <t>カテイ</t>
    </rPh>
    <rPh sb="2" eb="4">
      <t>カイゴ</t>
    </rPh>
    <rPh sb="5" eb="7">
      <t>ヒツヨウ</t>
    </rPh>
    <rPh sb="8" eb="10">
      <t>カイゴ</t>
    </rPh>
    <rPh sb="10" eb="12">
      <t>ギジュツ</t>
    </rPh>
    <rPh sb="12" eb="14">
      <t>ニュウモン</t>
    </rPh>
    <rPh sb="16" eb="18">
      <t>ショクジ</t>
    </rPh>
    <rPh sb="18" eb="20">
      <t>カイジョ</t>
    </rPh>
    <phoneticPr fontId="9"/>
  </si>
  <si>
    <t>家庭介護に必要な介護技術入門⑤～衣服の着脱・清拭の介助～</t>
    <rPh sb="0" eb="2">
      <t>カテイ</t>
    </rPh>
    <rPh sb="2" eb="4">
      <t>カイゴ</t>
    </rPh>
    <rPh sb="5" eb="7">
      <t>ヒツヨウ</t>
    </rPh>
    <rPh sb="8" eb="10">
      <t>カイゴ</t>
    </rPh>
    <rPh sb="10" eb="12">
      <t>ギジュツ</t>
    </rPh>
    <rPh sb="12" eb="14">
      <t>ニュウモン</t>
    </rPh>
    <rPh sb="16" eb="18">
      <t>イフク</t>
    </rPh>
    <rPh sb="19" eb="21">
      <t>チャクダツ</t>
    </rPh>
    <rPh sb="22" eb="24">
      <t>セイシキ</t>
    </rPh>
    <rPh sb="25" eb="27">
      <t>カイジョ</t>
    </rPh>
    <phoneticPr fontId="7"/>
  </si>
  <si>
    <t>知っておきたい高齢者の排泄トラブル～排泄トラブルの原因と対応～</t>
    <rPh sb="0" eb="1">
      <t>シ</t>
    </rPh>
    <rPh sb="7" eb="10">
      <t>コウレイシャ</t>
    </rPh>
    <rPh sb="11" eb="13">
      <t>ハイセツ</t>
    </rPh>
    <rPh sb="18" eb="20">
      <t>ハイセツ</t>
    </rPh>
    <rPh sb="25" eb="27">
      <t>ゲンイン</t>
    </rPh>
    <rPh sb="28" eb="30">
      <t>タイオウ</t>
    </rPh>
    <phoneticPr fontId="9"/>
  </si>
  <si>
    <t>家族介護を担う人のためのリフレッシュ講座～心と体をスッキリ！～</t>
    <rPh sb="0" eb="2">
      <t>カゾク</t>
    </rPh>
    <rPh sb="2" eb="4">
      <t>カイゴ</t>
    </rPh>
    <rPh sb="5" eb="6">
      <t>ニナ</t>
    </rPh>
    <rPh sb="7" eb="8">
      <t>ヒト</t>
    </rPh>
    <rPh sb="18" eb="20">
      <t>コウザ</t>
    </rPh>
    <rPh sb="21" eb="22">
      <t>ココロ</t>
    </rPh>
    <rPh sb="23" eb="24">
      <t>カラダ</t>
    </rPh>
    <phoneticPr fontId="7"/>
  </si>
  <si>
    <t>2時間（原則(13時～16時)の間に実施）</t>
    <rPh sb="1" eb="3">
      <t>ジカン</t>
    </rPh>
    <phoneticPr fontId="9"/>
  </si>
  <si>
    <t>超高齢社会における住民の主体的地域活動の必要性と心構え</t>
    <rPh sb="0" eb="1">
      <t>チョウ</t>
    </rPh>
    <rPh sb="1" eb="3">
      <t>コウレイ</t>
    </rPh>
    <rPh sb="3" eb="5">
      <t>シャカイ</t>
    </rPh>
    <rPh sb="9" eb="11">
      <t>ジュウミン</t>
    </rPh>
    <rPh sb="12" eb="15">
      <t>シュタイテキ</t>
    </rPh>
    <rPh sb="15" eb="17">
      <t>チイキ</t>
    </rPh>
    <rPh sb="17" eb="19">
      <t>カツドウ</t>
    </rPh>
    <rPh sb="20" eb="23">
      <t>ヒツヨウセイ</t>
    </rPh>
    <rPh sb="24" eb="26">
      <t>ココロガマ</t>
    </rPh>
    <phoneticPr fontId="7"/>
  </si>
  <si>
    <t>超高齢社会の地域活動に生かすレクリエーション～仲間を繋ぐ仕掛けのあれこれ～</t>
    <rPh sb="0" eb="1">
      <t>チョウ</t>
    </rPh>
    <rPh sb="1" eb="3">
      <t>コウレイ</t>
    </rPh>
    <rPh sb="3" eb="5">
      <t>シャカイ</t>
    </rPh>
    <rPh sb="6" eb="8">
      <t>チイキ</t>
    </rPh>
    <rPh sb="8" eb="10">
      <t>カツドウ</t>
    </rPh>
    <rPh sb="11" eb="12">
      <t>イ</t>
    </rPh>
    <rPh sb="23" eb="25">
      <t>ナカマ</t>
    </rPh>
    <rPh sb="26" eb="27">
      <t>ツナ</t>
    </rPh>
    <rPh sb="28" eb="30">
      <t>シカ</t>
    </rPh>
    <phoneticPr fontId="7"/>
  </si>
  <si>
    <t>2時間（4月～9月：木曜日14時以降／10月～3月：水曜日14時以降実施）</t>
    <rPh sb="1" eb="3">
      <t>ジカン</t>
    </rPh>
    <phoneticPr fontId="9"/>
  </si>
  <si>
    <t>「難聴」の理解～耳が聞こえないってどういうこと～</t>
    <rPh sb="1" eb="3">
      <t>ナンチョウ</t>
    </rPh>
    <rPh sb="5" eb="7">
      <t>リカイ</t>
    </rPh>
    <rPh sb="8" eb="9">
      <t>ミミ</t>
    </rPh>
    <rPh sb="10" eb="11">
      <t>キ</t>
    </rPh>
    <phoneticPr fontId="9"/>
  </si>
  <si>
    <t>褥瘡のケアとその予防について　　　</t>
    <phoneticPr fontId="2"/>
  </si>
  <si>
    <t>介護職員として知っておきたい病気の基礎知識</t>
    <rPh sb="0" eb="2">
      <t>カイゴ</t>
    </rPh>
    <rPh sb="2" eb="4">
      <t>ショクイン</t>
    </rPh>
    <rPh sb="7" eb="8">
      <t>シ</t>
    </rPh>
    <rPh sb="14" eb="16">
      <t>ビョウキ</t>
    </rPh>
    <phoneticPr fontId="7"/>
  </si>
  <si>
    <t>3時間</t>
    <rPh sb="1" eb="3">
      <t>ジカン</t>
    </rPh>
    <phoneticPr fontId="9"/>
  </si>
  <si>
    <t>（県薬剤師会連携）介護職員として知っておきたい薬の基礎知識</t>
    <rPh sb="1" eb="2">
      <t>ケン</t>
    </rPh>
    <rPh sb="2" eb="5">
      <t>ヤクザイシ</t>
    </rPh>
    <rPh sb="5" eb="6">
      <t>カイ</t>
    </rPh>
    <rPh sb="6" eb="8">
      <t>レンケイ</t>
    </rPh>
    <phoneticPr fontId="7"/>
  </si>
  <si>
    <t>介護職員として知っておきたい薬の基礎知識</t>
    <phoneticPr fontId="2"/>
  </si>
  <si>
    <t>介護職員のための栄養管理入門</t>
    <rPh sb="0" eb="2">
      <t>カイゴ</t>
    </rPh>
    <rPh sb="2" eb="4">
      <t>ショクイン</t>
    </rPh>
    <rPh sb="8" eb="10">
      <t>エイヨウ</t>
    </rPh>
    <rPh sb="10" eb="12">
      <t>カンリ</t>
    </rPh>
    <rPh sb="12" eb="14">
      <t>ニュウモン</t>
    </rPh>
    <phoneticPr fontId="7"/>
  </si>
  <si>
    <t>介護現場での事故防止・救急対応</t>
    <rPh sb="2" eb="4">
      <t>ゲンバ</t>
    </rPh>
    <rPh sb="6" eb="8">
      <t>ジコ</t>
    </rPh>
    <rPh sb="8" eb="10">
      <t>ボウシ</t>
    </rPh>
    <rPh sb="11" eb="13">
      <t>キュウキュウ</t>
    </rPh>
    <rPh sb="13" eb="15">
      <t>タイオウ</t>
    </rPh>
    <phoneticPr fontId="7"/>
  </si>
  <si>
    <t>介護実践に必要な観察のポイント</t>
    <rPh sb="0" eb="2">
      <t>カイゴ</t>
    </rPh>
    <rPh sb="2" eb="4">
      <t>ジッセン</t>
    </rPh>
    <rPh sb="5" eb="7">
      <t>ヒツヨウ</t>
    </rPh>
    <rPh sb="8" eb="10">
      <t>カンサツ</t>
    </rPh>
    <phoneticPr fontId="7"/>
  </si>
  <si>
    <t>介護職員のメンタルヘルス</t>
    <rPh sb="0" eb="2">
      <t>カイゴ</t>
    </rPh>
    <rPh sb="2" eb="4">
      <t>ショクイン</t>
    </rPh>
    <phoneticPr fontId="7"/>
  </si>
  <si>
    <t>介護職員のための看取り入門</t>
    <rPh sb="0" eb="2">
      <t>カイゴ</t>
    </rPh>
    <rPh sb="2" eb="4">
      <t>ショクイン</t>
    </rPh>
    <rPh sb="8" eb="10">
      <t>ミト</t>
    </rPh>
    <rPh sb="11" eb="13">
      <t>ニュウモン</t>
    </rPh>
    <phoneticPr fontId="7"/>
  </si>
  <si>
    <t>抱え上げない介護～ノーリフト®で腰痛予防対策～</t>
    <rPh sb="0" eb="1">
      <t>カカ</t>
    </rPh>
    <rPh sb="2" eb="3">
      <t>ア</t>
    </rPh>
    <rPh sb="6" eb="8">
      <t>カイゴ</t>
    </rPh>
    <rPh sb="16" eb="18">
      <t>ヨウツウ</t>
    </rPh>
    <rPh sb="18" eb="20">
      <t>ヨボウ</t>
    </rPh>
    <rPh sb="20" eb="22">
      <t>タイサク</t>
    </rPh>
    <phoneticPr fontId="7"/>
  </si>
  <si>
    <t>依存症の高齢者への対応のポイント</t>
    <rPh sb="0" eb="3">
      <t>イゾンショウ</t>
    </rPh>
    <rPh sb="4" eb="7">
      <t>コウレイシャ</t>
    </rPh>
    <rPh sb="9" eb="11">
      <t>タイオウ</t>
    </rPh>
    <phoneticPr fontId="9"/>
  </si>
  <si>
    <t>福祉用具入門～力のいらない介護～</t>
    <phoneticPr fontId="9"/>
  </si>
  <si>
    <t>基礎から学べる介護技術①～体位変換と移乗の基本～</t>
    <phoneticPr fontId="9"/>
  </si>
  <si>
    <t>基礎から学べる介護技術②～口腔ケアの基本～</t>
    <phoneticPr fontId="7"/>
  </si>
  <si>
    <t>基礎から学べる介護技術③～排泄介助の基本：トイレへの移乗・ポータブルトイレの利用～</t>
    <phoneticPr fontId="7"/>
  </si>
  <si>
    <t>基礎から学べる介護技術④～食事介助の基本～</t>
    <phoneticPr fontId="7"/>
  </si>
  <si>
    <t>基礎から学べる介護技術⑤～衣服の着脱・清拭の基本～</t>
    <phoneticPr fontId="7"/>
  </si>
  <si>
    <t>排泄ケアのポイントと福祉用具の活用</t>
  </si>
  <si>
    <t>（県柔道整復師会連携）
介護職員のための運動器の障害予防教室～肩・腰・膝を中心に～</t>
    <rPh sb="26" eb="28">
      <t>ヨボウ</t>
    </rPh>
    <phoneticPr fontId="7"/>
  </si>
  <si>
    <t>介護職員のための運動器の障害予防教室～肩・腰・膝を中心に～</t>
    <phoneticPr fontId="2"/>
  </si>
  <si>
    <t>介護職員のための記録・報告の技術</t>
    <rPh sb="0" eb="2">
      <t>カイゴ</t>
    </rPh>
    <rPh sb="2" eb="4">
      <t>ショクイン</t>
    </rPh>
    <rPh sb="8" eb="10">
      <t>キロク</t>
    </rPh>
    <rPh sb="11" eb="13">
      <t>ホウコク</t>
    </rPh>
    <rPh sb="14" eb="16">
      <t>ギジュツ</t>
    </rPh>
    <phoneticPr fontId="7"/>
  </si>
  <si>
    <t>「難聴」の理解～高齢難聴者の接し方と補聴器の有効活用～</t>
    <rPh sb="1" eb="3">
      <t>ナンチョウ</t>
    </rPh>
    <rPh sb="5" eb="7">
      <t>リカイ</t>
    </rPh>
    <rPh sb="8" eb="10">
      <t>コウレイ</t>
    </rPh>
    <rPh sb="10" eb="13">
      <t>ナンチョウシャ</t>
    </rPh>
    <rPh sb="14" eb="15">
      <t>セッ</t>
    </rPh>
    <rPh sb="16" eb="17">
      <t>カタ</t>
    </rPh>
    <rPh sb="18" eb="21">
      <t>ホチョウキ</t>
    </rPh>
    <rPh sb="22" eb="24">
      <t>ユウコウ</t>
    </rPh>
    <rPh sb="24" eb="26">
      <t>カツヨウ</t>
    </rPh>
    <phoneticPr fontId="9"/>
  </si>
  <si>
    <t>介護業務に活かすコミュニケーションスキル</t>
  </si>
  <si>
    <t>オンデマンド
（動画配信）</t>
    <rPh sb="8" eb="10">
      <t>ドウガ</t>
    </rPh>
    <rPh sb="10" eb="12">
      <t>ハイシン</t>
    </rPh>
    <phoneticPr fontId="7"/>
  </si>
  <si>
    <t>介護職員に求められる心構え・ルール　オンデマンド（動画配信）版</t>
    <rPh sb="5" eb="6">
      <t>モト</t>
    </rPh>
    <rPh sb="10" eb="12">
      <t>ココロガマ</t>
    </rPh>
    <rPh sb="25" eb="27">
      <t>ドウガ</t>
    </rPh>
    <rPh sb="30" eb="31">
      <t>バン</t>
    </rPh>
    <phoneticPr fontId="7"/>
  </si>
  <si>
    <t>Zoom</t>
    <phoneticPr fontId="2"/>
  </si>
  <si>
    <t>依存症の高齢者への対応のポイント　Zoom版</t>
    <rPh sb="0" eb="3">
      <t>イゾンショウ</t>
    </rPh>
    <rPh sb="4" eb="7">
      <t>コウレイシャ</t>
    </rPh>
    <rPh sb="9" eb="11">
      <t>タイオウ</t>
    </rPh>
    <rPh sb="21" eb="22">
      <t>バン</t>
    </rPh>
    <phoneticPr fontId="2"/>
  </si>
  <si>
    <t>依存症の高齢者への対応のポイント　ZOOM版</t>
    <rPh sb="21" eb="22">
      <t>バン</t>
    </rPh>
    <phoneticPr fontId="2"/>
  </si>
  <si>
    <t>介護職員のメンタルヘルス  Zoom版</t>
    <rPh sb="0" eb="2">
      <t>カイゴ</t>
    </rPh>
    <rPh sb="2" eb="4">
      <t>ショクイン</t>
    </rPh>
    <phoneticPr fontId="7"/>
  </si>
  <si>
    <t>要介護の原因となる病気の理解</t>
    <rPh sb="0" eb="1">
      <t>ヨウ</t>
    </rPh>
    <rPh sb="1" eb="3">
      <t>カイゴ</t>
    </rPh>
    <rPh sb="4" eb="6">
      <t>ゲンイン</t>
    </rPh>
    <rPh sb="9" eb="11">
      <t>ビョウキ</t>
    </rPh>
    <rPh sb="12" eb="14">
      <t>リカイ</t>
    </rPh>
    <phoneticPr fontId="7"/>
  </si>
  <si>
    <t>2時間(13時半か14時開始)水･木を含む</t>
    <rPh sb="1" eb="3">
      <t>ジカン</t>
    </rPh>
    <rPh sb="15" eb="16">
      <t>スイ</t>
    </rPh>
    <rPh sb="17" eb="18">
      <t>モク</t>
    </rPh>
    <rPh sb="19" eb="20">
      <t>フク</t>
    </rPh>
    <phoneticPr fontId="9"/>
  </si>
  <si>
    <t>（県薬剤師会連携）介護支援専門員として知っておきたい高齢者の薬物療法の問題点と対策</t>
    <phoneticPr fontId="9"/>
  </si>
  <si>
    <t>介護支援専門員として知っておきたい高齢者の薬物療法の問題点と対策</t>
    <phoneticPr fontId="2"/>
  </si>
  <si>
    <t>ICF（国際生活機能分類）の理解</t>
  </si>
  <si>
    <t>介護支援専門員のための栄養マネジメント入門</t>
    <rPh sb="0" eb="2">
      <t>カイゴ</t>
    </rPh>
    <rPh sb="2" eb="4">
      <t>シエン</t>
    </rPh>
    <rPh sb="4" eb="7">
      <t>センモンイン</t>
    </rPh>
    <rPh sb="11" eb="13">
      <t>エイヨウ</t>
    </rPh>
    <rPh sb="19" eb="21">
      <t>ニュウモン</t>
    </rPh>
    <phoneticPr fontId="7"/>
  </si>
  <si>
    <t>ケアプラン作成のポイント</t>
  </si>
  <si>
    <t>介護支援専門員のための事例検討の進め方</t>
    <rPh sb="0" eb="7">
      <t>カイゴシエンセンモンイン</t>
    </rPh>
    <phoneticPr fontId="7"/>
  </si>
  <si>
    <t>介護支援専門員のためのサービス担当者会議の開き方・進め方</t>
    <rPh sb="0" eb="7">
      <t>カイゴシエンセンモンイン</t>
    </rPh>
    <phoneticPr fontId="7"/>
  </si>
  <si>
    <t>介護支援専門員のための対人援助技術</t>
    <rPh sb="0" eb="7">
      <t>カイゴシエンセンモンイン</t>
    </rPh>
    <phoneticPr fontId="7"/>
  </si>
  <si>
    <t>3時間（午後実施）</t>
    <rPh sb="1" eb="3">
      <t>ジカン</t>
    </rPh>
    <phoneticPr fontId="9"/>
  </si>
  <si>
    <t>認知症の方の介護者に対する理解と支援</t>
    <rPh sb="4" eb="5">
      <t>カタ</t>
    </rPh>
    <rPh sb="10" eb="11">
      <t>タイ</t>
    </rPh>
    <phoneticPr fontId="9"/>
  </si>
  <si>
    <t>高齢者の自立を支える福祉用具　オンデマンド（動画配信）版</t>
    <rPh sb="0" eb="3">
      <t>コウレイシャ</t>
    </rPh>
    <rPh sb="4" eb="6">
      <t>ジリツ</t>
    </rPh>
    <rPh sb="7" eb="8">
      <t>ササ</t>
    </rPh>
    <rPh sb="10" eb="12">
      <t>フクシ</t>
    </rPh>
    <rPh sb="12" eb="14">
      <t>ヨウグ</t>
    </rPh>
    <phoneticPr fontId="7"/>
  </si>
  <si>
    <t>認知症の方の理解～若年性認知症の方への支援のポイント～　
オンデマンド（動画配信）版</t>
    <rPh sb="0" eb="3">
      <t>ニンチショウ</t>
    </rPh>
    <rPh sb="4" eb="5">
      <t>カタ</t>
    </rPh>
    <rPh sb="6" eb="8">
      <t>リカイ</t>
    </rPh>
    <rPh sb="9" eb="15">
      <t>ジャクネンセイニンチショウ</t>
    </rPh>
    <rPh sb="16" eb="17">
      <t>カタ</t>
    </rPh>
    <rPh sb="19" eb="21">
      <t>シエン</t>
    </rPh>
    <phoneticPr fontId="7"/>
  </si>
  <si>
    <t>半日</t>
    <rPh sb="0" eb="2">
      <t>ハンニチ</t>
    </rPh>
    <phoneticPr fontId="9"/>
  </si>
  <si>
    <t>半日×2日</t>
  </si>
  <si>
    <t>半日×3日</t>
  </si>
  <si>
    <t>半日×4日</t>
  </si>
  <si>
    <t>半日×5日</t>
  </si>
  <si>
    <t>1日</t>
    <rPh sb="1" eb="2">
      <t>ニチ</t>
    </rPh>
    <phoneticPr fontId="9"/>
  </si>
  <si>
    <t>2日</t>
    <rPh sb="1" eb="2">
      <t>ニチ</t>
    </rPh>
    <phoneticPr fontId="9"/>
  </si>
  <si>
    <t>3日</t>
    <rPh sb="1" eb="2">
      <t>ニチ</t>
    </rPh>
    <phoneticPr fontId="9"/>
  </si>
  <si>
    <t>4日</t>
    <rPh sb="1" eb="2">
      <t>ニチ</t>
    </rPh>
    <phoneticPr fontId="9"/>
  </si>
  <si>
    <t>5日</t>
    <rPh sb="1" eb="2">
      <t>ニチ</t>
    </rPh>
    <phoneticPr fontId="9"/>
  </si>
  <si>
    <t>研修日程</t>
    <rPh sb="0" eb="2">
      <t>ケンシュウ</t>
    </rPh>
    <rPh sb="2" eb="4">
      <t>ニッテイ</t>
    </rPh>
    <phoneticPr fontId="2"/>
  </si>
  <si>
    <t>1ヶ月</t>
    <rPh sb="2" eb="3">
      <t>ゲツ</t>
    </rPh>
    <phoneticPr fontId="9"/>
  </si>
  <si>
    <t>(条件有り)</t>
  </si>
  <si>
    <t>(条件有り)</t>
    <phoneticPr fontId="2"/>
  </si>
  <si>
    <t>受講者募集方法</t>
    <phoneticPr fontId="2"/>
  </si>
  <si>
    <t>その他特記事</t>
    <phoneticPr fontId="2"/>
  </si>
  <si>
    <t>担当者職 ・ 氏名：</t>
    <phoneticPr fontId="2"/>
  </si>
  <si>
    <t>・本研修は、振興協会と市町村との共催により実施いたします。</t>
    <phoneticPr fontId="2"/>
  </si>
  <si>
    <t>研修種別</t>
  </si>
  <si>
    <t>研修種別</t>
    <rPh sb="0" eb="2">
      <t>ケンシュウ</t>
    </rPh>
    <rPh sb="2" eb="4">
      <t>シュベツ</t>
    </rPh>
    <phoneticPr fontId="2"/>
  </si>
  <si>
    <t>申請番号</t>
  </si>
  <si>
    <t>（▼より、いずれか選択ください）</t>
    <phoneticPr fontId="2"/>
  </si>
  <si>
    <t>(条件有り)</t>
    <phoneticPr fontId="2"/>
  </si>
  <si>
    <t>家庭介護者等養成研修</t>
  </si>
  <si>
    <t>ハートフルケアセミナー</t>
    <phoneticPr fontId="2"/>
  </si>
  <si>
    <t>現任介護職員研修</t>
  </si>
  <si>
    <t>備考</t>
    <rPh sb="0" eb="2">
      <t>ビコウ</t>
    </rPh>
    <phoneticPr fontId="2"/>
  </si>
  <si>
    <t>担  当  連 絡 先 ：</t>
    <phoneticPr fontId="2"/>
  </si>
  <si>
    <t>連 絡 先 Ｔ Ｅ Ｌ ：</t>
    <phoneticPr fontId="2"/>
  </si>
  <si>
    <r>
      <rPr>
        <sz val="12"/>
        <color theme="0"/>
        <rFont val="ＭＳ Ｐゴシック"/>
        <family val="3"/>
        <charset val="128"/>
        <scheme val="major"/>
      </rPr>
      <t>連 絡 先</t>
    </r>
    <r>
      <rPr>
        <sz val="12"/>
        <rFont val="ＭＳ Ｐゴシック"/>
        <family val="3"/>
        <charset val="128"/>
        <scheme val="major"/>
      </rPr>
      <t xml:space="preserve"> Ｆ Ａ X ：</t>
    </r>
    <phoneticPr fontId="2"/>
  </si>
  <si>
    <t>☑</t>
  </si>
  <si>
    <t>7月</t>
    <rPh sb="1" eb="2">
      <t>ガツ</t>
    </rPh>
    <phoneticPr fontId="2"/>
  </si>
  <si>
    <t>介護支援専門員研修</t>
  </si>
  <si>
    <t>〃</t>
    <phoneticPr fontId="2"/>
  </si>
  <si>
    <t>実施しない</t>
  </si>
  <si>
    <t>　</t>
  </si>
  <si>
    <r>
      <t>なお、その場合は合同で開催する市町村名を</t>
    </r>
    <r>
      <rPr>
        <b/>
        <sz val="12"/>
        <color theme="1"/>
        <rFont val="ＭＳ ゴシック"/>
        <family val="3"/>
        <charset val="128"/>
      </rPr>
      <t>「5 その他特記事項」欄</t>
    </r>
    <r>
      <rPr>
        <sz val="12"/>
        <color theme="1"/>
        <rFont val="ＭＳ ゴシック"/>
        <family val="3"/>
        <charset val="128"/>
      </rPr>
      <t>に必ず記載して下さい。</t>
    </r>
    <phoneticPr fontId="2"/>
  </si>
  <si>
    <t>（各☑チェックを選択してください）</t>
    <rPh sb="1" eb="2">
      <t>カク</t>
    </rPh>
    <rPh sb="8" eb="10">
      <t>センタク</t>
    </rPh>
    <phoneticPr fontId="2"/>
  </si>
  <si>
    <r>
      <t>・実施予定の有無に関わらず、</t>
    </r>
    <r>
      <rPr>
        <b/>
        <u/>
        <sz val="12"/>
        <rFont val="ＭＳ Ｐゴシック"/>
        <family val="3"/>
        <charset val="128"/>
        <scheme val="major"/>
      </rPr>
      <t>10月31日</t>
    </r>
    <r>
      <rPr>
        <sz val="12"/>
        <rFont val="ＭＳ Ｐゴシック"/>
        <family val="3"/>
        <charset val="128"/>
        <scheme val="major"/>
      </rPr>
      <t>までにご提出下さい（期限厳守）</t>
    </r>
    <phoneticPr fontId="2"/>
  </si>
  <si>
    <t xml:space="preserve"> 内　線：</t>
    <phoneticPr fontId="2"/>
  </si>
  <si>
    <t>・複数の市町村が合同で開催する場合には、窓口となる市町村を決め、当該市町村から申請して下さい。</t>
    <phoneticPr fontId="2"/>
  </si>
  <si>
    <t>実施する</t>
  </si>
  <si>
    <t>（いずれか☑チェックを選択してください）</t>
    <phoneticPr fontId="2"/>
  </si>
  <si>
    <t>研修科目コード</t>
    <phoneticPr fontId="2"/>
  </si>
  <si>
    <t>研修科目コード条件（参照）</t>
    <rPh sb="0" eb="2">
      <t>ケンシュウ</t>
    </rPh>
    <rPh sb="2" eb="4">
      <t>カモク</t>
    </rPh>
    <rPh sb="7" eb="9">
      <t>ジョウケン</t>
    </rPh>
    <rPh sb="10" eb="12">
      <t>サンショウ</t>
    </rPh>
    <phoneticPr fontId="2"/>
  </si>
  <si>
    <t>4月</t>
    <rPh sb="1" eb="2">
      <t>ガツ</t>
    </rPh>
    <phoneticPr fontId="2"/>
  </si>
  <si>
    <t>11月</t>
    <rPh sb="2" eb="3">
      <t>ガツ</t>
    </rPh>
    <phoneticPr fontId="2"/>
  </si>
  <si>
    <t>1月</t>
    <rPh sb="1" eb="2">
      <t>ガツ</t>
    </rPh>
    <phoneticPr fontId="2"/>
  </si>
  <si>
    <t>1ヶ月</t>
  </si>
  <si>
    <t>半日</t>
  </si>
  <si>
    <t>7月</t>
    <rPh sb="1" eb="2">
      <t>ガツ</t>
    </rPh>
    <phoneticPr fontId="2"/>
  </si>
  <si>
    <t>9月</t>
    <rPh sb="1" eb="2">
      <t>ガツ</t>
    </rPh>
    <phoneticPr fontId="2"/>
  </si>
  <si>
    <t>8月のお盆休み（8月中旬）および年末年始の実施についてはご遠慮ください。また、3月実施の研修に</t>
    <phoneticPr fontId="2"/>
  </si>
  <si>
    <t>実施する場合は、オンデマンド/Zoom欄にチェックしてください。（他科目での対応は不可）</t>
    <phoneticPr fontId="2"/>
  </si>
  <si>
    <t>4月</t>
    <rPh sb="1" eb="2">
      <t>ガツ</t>
    </rPh>
    <phoneticPr fontId="2"/>
  </si>
  <si>
    <t>3日</t>
  </si>
  <si>
    <t>担当課Ｅメールアドレス：</t>
    <phoneticPr fontId="2"/>
  </si>
  <si>
    <t>052-242-3069</t>
  </si>
  <si>
    <t>052-242-3020</t>
  </si>
  <si>
    <t>●●●</t>
    <phoneticPr fontId="2"/>
  </si>
  <si>
    <t>日本福祉大学社会福祉総合研修センター</t>
  </si>
  <si>
    <t>愛知県市町村振興協会研修担当　事務局</t>
  </si>
  <si>
    <t>なし</t>
    <phoneticPr fontId="2"/>
  </si>
  <si>
    <t>チラシ配布、ホームページ</t>
    <rPh sb="3" eb="5">
      <t>ハイフ</t>
    </rPh>
    <phoneticPr fontId="2"/>
  </si>
  <si>
    <t>kateikaigo@ml.n-fukushi.ac.jp</t>
  </si>
  <si>
    <t>別紙の通り</t>
    <rPh sb="0" eb="2">
      <t>ベッシ</t>
    </rPh>
    <rPh sb="3" eb="4">
      <t>トオ</t>
    </rPh>
    <phoneticPr fontId="2"/>
  </si>
  <si>
    <t>記入欄が不足する場合は、別紙をご活用ください。</t>
    <rPh sb="12" eb="14">
      <t>ベッシ</t>
    </rPh>
    <rPh sb="16" eb="18">
      <t>カツヨウ</t>
    </rPh>
    <phoneticPr fontId="2"/>
  </si>
  <si>
    <t>提出時非表示</t>
    <rPh sb="0" eb="3">
      <t>テイシュツジ</t>
    </rPh>
    <rPh sb="3" eb="6">
      <t>ヒヒョウジ</t>
    </rPh>
    <phoneticPr fontId="2"/>
  </si>
  <si>
    <t>－</t>
  </si>
  <si>
    <t>ハートフルケアセミナー</t>
  </si>
  <si>
    <t>講義</t>
    <rPh sb="0" eb="2">
      <t>コウギ</t>
    </rPh>
    <phoneticPr fontId="2"/>
  </si>
  <si>
    <t>障がいを持つ高齢者の理解と支援について</t>
    <phoneticPr fontId="2"/>
  </si>
  <si>
    <t>（▼より、いずれか選択ください）</t>
    <phoneticPr fontId="2"/>
  </si>
  <si>
    <t>※こちらの別紙は、実施申請書が足りない場合にお使いください。</t>
    <rPh sb="5" eb="7">
      <t>ベッシ</t>
    </rPh>
    <rPh sb="9" eb="14">
      <t>ジッシシンセイショ</t>
    </rPh>
    <rPh sb="15" eb="16">
      <t>タ</t>
    </rPh>
    <rPh sb="19" eb="21">
      <t>バアイ</t>
    </rPh>
    <rPh sb="23" eb="24">
      <t>ツカ</t>
    </rPh>
    <phoneticPr fontId="2"/>
  </si>
  <si>
    <t>2時間（金曜日の実施不可）</t>
    <rPh sb="1" eb="3">
      <t>ジカン</t>
    </rPh>
    <rPh sb="4" eb="7">
      <t>キンヨウビ</t>
    </rPh>
    <rPh sb="8" eb="10">
      <t>ジッシ</t>
    </rPh>
    <rPh sb="10" eb="12">
      <t>フカ</t>
    </rPh>
    <phoneticPr fontId="9"/>
  </si>
  <si>
    <t>2時間（水曜日の実施不可）</t>
    <rPh sb="1" eb="3">
      <t>ジカン</t>
    </rPh>
    <rPh sb="4" eb="5">
      <t>スイ</t>
    </rPh>
    <phoneticPr fontId="9"/>
  </si>
  <si>
    <t>超入門－知っておきたい福祉用語について
～福祉用語の学びを通して、福祉について理解しよう～</t>
    <rPh sb="26" eb="27">
      <t>マナ</t>
    </rPh>
    <rPh sb="33" eb="35">
      <t>フクシ</t>
    </rPh>
    <rPh sb="39" eb="41">
      <t>リカイ</t>
    </rPh>
    <phoneticPr fontId="2"/>
  </si>
  <si>
    <t>2時間Zoom（水曜日実施）</t>
    <rPh sb="1" eb="3">
      <t>ジカン</t>
    </rPh>
    <phoneticPr fontId="9"/>
  </si>
  <si>
    <t>2時間オンデマンド</t>
    <rPh sb="1" eb="3">
      <t>ジカン</t>
    </rPh>
    <phoneticPr fontId="9"/>
  </si>
  <si>
    <t>合計</t>
    <rPh sb="0" eb="2">
      <t>ゴウケイ</t>
    </rPh>
    <phoneticPr fontId="2"/>
  </si>
  <si>
    <t>有</t>
    <rPh sb="0" eb="1">
      <t>アリ</t>
    </rPh>
    <phoneticPr fontId="2"/>
  </si>
  <si>
    <t>無</t>
    <rPh sb="0" eb="1">
      <t>ナシ</t>
    </rPh>
    <phoneticPr fontId="2"/>
  </si>
  <si>
    <t>実施申請数</t>
    <rPh sb="0" eb="2">
      <t>ジッシ</t>
    </rPh>
    <rPh sb="2" eb="4">
      <t>シンセイ</t>
    </rPh>
    <rPh sb="4" eb="5">
      <t>スウ</t>
    </rPh>
    <phoneticPr fontId="2"/>
  </si>
  <si>
    <t>実施申請書別紙の有無</t>
    <rPh sb="0" eb="5">
      <t>ジッシシンセイショ</t>
    </rPh>
    <rPh sb="5" eb="7">
      <t>ベッシ</t>
    </rPh>
    <rPh sb="8" eb="10">
      <t>ウム</t>
    </rPh>
    <phoneticPr fontId="2"/>
  </si>
  <si>
    <t>申請数の合計（別紙含む）</t>
    <rPh sb="0" eb="3">
      <t>シンセイスウ</t>
    </rPh>
    <rPh sb="4" eb="6">
      <t>ゴウケイ</t>
    </rPh>
    <rPh sb="7" eb="9">
      <t>ベッシ</t>
    </rPh>
    <rPh sb="9" eb="10">
      <t>フク</t>
    </rPh>
    <phoneticPr fontId="2"/>
  </si>
  <si>
    <t>上記の記入欄が不足する場合は、別紙をご活用ください。</t>
    <rPh sb="0" eb="2">
      <t>ジョウキ</t>
    </rPh>
    <rPh sb="15" eb="17">
      <t>ベッシ</t>
    </rPh>
    <rPh sb="19" eb="21">
      <t>カツヨウ</t>
    </rPh>
    <phoneticPr fontId="2"/>
  </si>
  <si>
    <t>家庭介護を担う人のためのメンタルヘルス</t>
    <rPh sb="0" eb="4">
      <t>カテイカイゴ</t>
    </rPh>
    <rPh sb="5" eb="6">
      <t>ニナ</t>
    </rPh>
    <rPh sb="7" eb="8">
      <t>ヒト</t>
    </rPh>
    <phoneticPr fontId="7"/>
  </si>
  <si>
    <t>（県柔道整復師会連携）柔道整復師が教える　身体を動かして予防する認知症講座</t>
    <phoneticPr fontId="7"/>
  </si>
  <si>
    <t>リスクマネジメント研修～虐待・身体拘束防止を中心に～</t>
    <phoneticPr fontId="7"/>
  </si>
  <si>
    <t>介護現場でのレクリエーション支援～レクリエーションで介護予防～</t>
    <phoneticPr fontId="2"/>
  </si>
  <si>
    <t>3</t>
  </si>
  <si>
    <t>（県柔道整復師会連携）ケアマネジメントに必要な筋骨格系疾患の理解～大腿骨頚部骨折・脊椎圧迫骨折等含む～</t>
    <phoneticPr fontId="7"/>
  </si>
  <si>
    <t>口腔機能向上～健康寿命を延ばす口腔ケア～</t>
  </si>
  <si>
    <t>（県柔道整復師会連携）転ばないための身体づくりと転んでしまった後の運動と対処法について</t>
  </si>
  <si>
    <t>認知症の理解とコミュニケーション技術</t>
  </si>
  <si>
    <t>介護現場で起こりやすい感染症と対策～コロナ、ノロ、食中毒など～</t>
    <rPh sb="0" eb="2">
      <t>カイゴ</t>
    </rPh>
    <rPh sb="2" eb="4">
      <t>ゲンバ</t>
    </rPh>
    <rPh sb="5" eb="6">
      <t>オ</t>
    </rPh>
    <rPh sb="11" eb="14">
      <t>カンセンショウ</t>
    </rPh>
    <rPh sb="15" eb="17">
      <t>タイサク</t>
    </rPh>
    <rPh sb="25" eb="28">
      <t>ショクチュウドク</t>
    </rPh>
    <phoneticPr fontId="4"/>
  </si>
  <si>
    <t>3時間（月曜日または金曜日の午後実施）</t>
    <rPh sb="1" eb="3">
      <t>ジカン</t>
    </rPh>
    <rPh sb="5" eb="7">
      <t>ヨウビ</t>
    </rPh>
    <phoneticPr fontId="9"/>
  </si>
  <si>
    <t>看取りにおけるケアマネジメント</t>
    <rPh sb="0" eb="2">
      <t>ミト</t>
    </rPh>
    <phoneticPr fontId="4"/>
  </si>
  <si>
    <t>3時間（原則(13時～17時)の間に実施）</t>
    <rPh sb="1" eb="3">
      <t>ジカン</t>
    </rPh>
    <phoneticPr fontId="9"/>
  </si>
  <si>
    <t>　7　件</t>
    <rPh sb="3" eb="4">
      <t>ケン</t>
    </rPh>
    <phoneticPr fontId="2"/>
  </si>
  <si>
    <r>
      <rPr>
        <b/>
        <sz val="16"/>
        <color rgb="FFFF0000"/>
        <rFont val="ＭＳ Ｐゴシック"/>
        <family val="3"/>
        <charset val="128"/>
        <scheme val="major"/>
      </rPr>
      <t>２０２６年度</t>
    </r>
    <r>
      <rPr>
        <b/>
        <sz val="16"/>
        <rFont val="ＭＳ Ｐゴシック"/>
        <family val="3"/>
        <charset val="128"/>
        <scheme val="major"/>
      </rPr>
      <t>　家庭介護者等養成研修　実施申請書</t>
    </r>
    <phoneticPr fontId="2"/>
  </si>
  <si>
    <r>
      <rPr>
        <sz val="12"/>
        <color rgb="FFFF0000"/>
        <rFont val="ＭＳ Ｐゴシック"/>
        <family val="3"/>
        <charset val="128"/>
        <scheme val="major"/>
      </rPr>
      <t>2026年度</t>
    </r>
    <r>
      <rPr>
        <sz val="12"/>
        <rFont val="ＭＳ Ｐゴシック"/>
        <family val="3"/>
        <charset val="128"/>
        <scheme val="major"/>
      </rPr>
      <t>家庭介護者等養成研修の実施の有無について</t>
    </r>
    <phoneticPr fontId="2"/>
  </si>
  <si>
    <r>
      <rPr>
        <b/>
        <sz val="14"/>
        <color rgb="FFFF0000"/>
        <rFont val="ＭＳ Ｐゴシック"/>
        <family val="3"/>
        <charset val="128"/>
        <scheme val="major"/>
      </rPr>
      <t>２０２６年度</t>
    </r>
    <r>
      <rPr>
        <b/>
        <sz val="14"/>
        <rFont val="ＭＳ Ｐゴシック"/>
        <family val="3"/>
        <charset val="128"/>
        <scheme val="major"/>
      </rPr>
      <t>　家庭介護者等養成研修　実施申請書（別紙）</t>
    </r>
    <rPh sb="24" eb="26">
      <t>ベッシ</t>
    </rPh>
    <phoneticPr fontId="2"/>
  </si>
  <si>
    <t>ついては、実施時期を3月6日までに設定してください。</t>
    <phoneticPr fontId="2"/>
  </si>
  <si>
    <t>実施(開講)月</t>
    <rPh sb="6" eb="7">
      <t>ツキ</t>
    </rPh>
    <phoneticPr fontId="2"/>
  </si>
  <si>
    <t>5月</t>
    <rPh sb="1" eb="2">
      <t>ガツ</t>
    </rPh>
    <phoneticPr fontId="2"/>
  </si>
  <si>
    <t>6月</t>
    <rPh sb="1" eb="2">
      <t>ガツ</t>
    </rPh>
    <phoneticPr fontId="2"/>
  </si>
  <si>
    <t>8月</t>
    <rPh sb="1" eb="2">
      <t>ガツ</t>
    </rPh>
    <phoneticPr fontId="2"/>
  </si>
  <si>
    <t>6月</t>
    <rPh sb="1" eb="2">
      <t>ガツ</t>
    </rPh>
    <phoneticPr fontId="2"/>
  </si>
  <si>
    <t>8月</t>
    <rPh sb="1" eb="2">
      <t>ガツ</t>
    </rPh>
    <phoneticPr fontId="2"/>
  </si>
  <si>
    <t>（▼より、いずれか選択ください）</t>
  </si>
  <si>
    <t>担当者連絡先</t>
    <rPh sb="0" eb="3">
      <t>タントウシャ</t>
    </rPh>
    <rPh sb="3" eb="6">
      <t>レンラクサキ</t>
    </rPh>
    <phoneticPr fontId="2"/>
  </si>
  <si>
    <t>部署名</t>
    <rPh sb="0" eb="3">
      <t>ブショメイ</t>
    </rPh>
    <phoneticPr fontId="2"/>
  </si>
  <si>
    <t>担当者職・氏名</t>
    <rPh sb="0" eb="3">
      <t>タントウシャ</t>
    </rPh>
    <rPh sb="3" eb="4">
      <t>ショク</t>
    </rPh>
    <rPh sb="5" eb="7">
      <t>シメイ</t>
    </rPh>
    <phoneticPr fontId="2"/>
  </si>
  <si>
    <t>電話番号　　　　　　　　　　　　　　　　　　　　　　　</t>
    <rPh sb="0" eb="4">
      <t>デンワバンゴウ</t>
    </rPh>
    <phoneticPr fontId="2"/>
  </si>
  <si>
    <t>FAX</t>
    <phoneticPr fontId="2"/>
  </si>
  <si>
    <t>市町村：</t>
    <rPh sb="0" eb="3">
      <t>シチョウソン</t>
    </rPh>
    <phoneticPr fontId="2"/>
  </si>
  <si>
    <t>首長名：</t>
    <rPh sb="0" eb="3">
      <t>シュチョウメイ</t>
    </rPh>
    <phoneticPr fontId="2"/>
  </si>
  <si>
    <t>キャンパス閉鎖期間（6月6日、8月のお盆休み（8月中旬）および年末年始）の実施についてはご遠慮ください。</t>
    <rPh sb="5" eb="7">
      <t>ヘイサ</t>
    </rPh>
    <rPh sb="7" eb="9">
      <t>キカン</t>
    </rPh>
    <rPh sb="11" eb="12">
      <t>ガツ</t>
    </rPh>
    <rPh sb="13" eb="14">
      <t>ニチ</t>
    </rPh>
    <phoneticPr fontId="2"/>
  </si>
  <si>
    <t>日</t>
    <rPh sb="0" eb="1">
      <t>ニチ</t>
    </rPh>
    <phoneticPr fontId="2"/>
  </si>
  <si>
    <t>月</t>
    <rPh sb="0" eb="1">
      <t>ゲツ</t>
    </rPh>
    <phoneticPr fontId="2"/>
  </si>
  <si>
    <t>年</t>
    <rPh sb="0" eb="1">
      <t>ネン</t>
    </rPh>
    <phoneticPr fontId="2"/>
  </si>
  <si>
    <t>件</t>
    <rPh sb="0" eb="1">
      <t>ケン</t>
    </rPh>
    <phoneticPr fontId="2"/>
  </si>
  <si>
    <t>2時間（金曜日実施不可）</t>
    <rPh sb="1" eb="3">
      <t>ジカン</t>
    </rPh>
    <rPh sb="4" eb="7">
      <t>キンヨウビ</t>
    </rPh>
    <rPh sb="7" eb="9">
      <t>ジッシ</t>
    </rPh>
    <rPh sb="9" eb="11">
      <t>フカ</t>
    </rPh>
    <phoneticPr fontId="9"/>
  </si>
  <si>
    <t>2時間(13時半か14時開始)水･木を含む</t>
    <rPh sb="1" eb="3">
      <t>ジカン</t>
    </rPh>
    <rPh sb="6" eb="7">
      <t>ジ</t>
    </rPh>
    <rPh sb="7" eb="8">
      <t>ハン</t>
    </rPh>
    <rPh sb="15" eb="16">
      <t>スイ</t>
    </rPh>
    <rPh sb="17" eb="18">
      <t>モク</t>
    </rPh>
    <rPh sb="19" eb="20">
      <t>フク</t>
    </rPh>
    <phoneticPr fontId="9"/>
  </si>
  <si>
    <t>2時間</t>
    <rPh sb="1" eb="3">
      <t>ジカン</t>
    </rPh>
    <phoneticPr fontId="2"/>
  </si>
  <si>
    <t>2時間（水曜日実施）</t>
    <rPh sb="1" eb="3">
      <t>ジカン</t>
    </rPh>
    <rPh sb="4" eb="7">
      <t>スイヨウビ</t>
    </rPh>
    <rPh sb="7" eb="9">
      <t>ジッシ</t>
    </rPh>
    <phoneticPr fontId="2"/>
  </si>
  <si>
    <t>家庭介護を担う人のためのメンタルヘルス</t>
    <rPh sb="5" eb="6">
      <t>ニナ</t>
    </rPh>
    <rPh sb="7" eb="8">
      <t>ヒト</t>
    </rPh>
    <phoneticPr fontId="2"/>
  </si>
  <si>
    <t>2時間</t>
    <phoneticPr fontId="2"/>
  </si>
  <si>
    <t>家庭における看取りの理解</t>
    <phoneticPr fontId="2"/>
  </si>
  <si>
    <t>口腔機能向上～健康寿命を延ばす口腔ケア～</t>
    <rPh sb="0" eb="2">
      <t>コウクウ</t>
    </rPh>
    <rPh sb="2" eb="4">
      <t>キノウ</t>
    </rPh>
    <rPh sb="4" eb="6">
      <t>コウジョウ</t>
    </rPh>
    <rPh sb="7" eb="11">
      <t>ケンコウジュミョウ</t>
    </rPh>
    <rPh sb="12" eb="13">
      <t>ノ</t>
    </rPh>
    <rPh sb="15" eb="17">
      <t>コウクウ</t>
    </rPh>
    <phoneticPr fontId="9"/>
  </si>
  <si>
    <t>（県柔道整復師会連携）転ばないための身体づくりと転んでしまった後の運動と対処法について</t>
    <rPh sb="11" eb="12">
      <t>コロ</t>
    </rPh>
    <rPh sb="18" eb="20">
      <t>カラダ</t>
    </rPh>
    <rPh sb="24" eb="25">
      <t>コロ</t>
    </rPh>
    <rPh sb="31" eb="32">
      <t>アト</t>
    </rPh>
    <rPh sb="33" eb="35">
      <t>ウンドウ</t>
    </rPh>
    <rPh sb="36" eb="39">
      <t>タイショホウ</t>
    </rPh>
    <phoneticPr fontId="7"/>
  </si>
  <si>
    <t>認知症の理解とコミュニケーション技術</t>
    <rPh sb="4" eb="6">
      <t>リカイ</t>
    </rPh>
    <rPh sb="16" eb="18">
      <t>ギジュツ</t>
    </rPh>
    <phoneticPr fontId="7"/>
  </si>
  <si>
    <t>介護現場に起こりやすい感染症と対策～コロナ、ノロ、食中毒など～</t>
    <rPh sb="0" eb="4">
      <t>カイゴゲンバ</t>
    </rPh>
    <rPh sb="5" eb="6">
      <t>オ</t>
    </rPh>
    <rPh sb="11" eb="14">
      <t>カンセンショウ</t>
    </rPh>
    <rPh sb="15" eb="17">
      <t>タイサク</t>
    </rPh>
    <rPh sb="25" eb="28">
      <t>ショクチュウドク</t>
    </rPh>
    <phoneticPr fontId="7"/>
  </si>
  <si>
    <t>リスクマネジメント研修～虐待・身体拘束防止を中心に～</t>
    <rPh sb="9" eb="11">
      <t>ケンシュウ</t>
    </rPh>
    <rPh sb="12" eb="14">
      <t>ギャクタイ</t>
    </rPh>
    <rPh sb="15" eb="19">
      <t>シンタイコウソク</t>
    </rPh>
    <rPh sb="19" eb="21">
      <t>ボウシ</t>
    </rPh>
    <rPh sb="22" eb="24">
      <t>チュウシン</t>
    </rPh>
    <phoneticPr fontId="7"/>
  </si>
  <si>
    <t>2時間（水曜日実施不可）</t>
    <rPh sb="1" eb="3">
      <t>ジカン</t>
    </rPh>
    <rPh sb="4" eb="5">
      <t>スイ</t>
    </rPh>
    <phoneticPr fontId="9"/>
  </si>
  <si>
    <t>介護現場でのレクリエーション支援～レクリエーションで介護予防～</t>
    <rPh sb="0" eb="4">
      <t>カイゴゲンバ</t>
    </rPh>
    <rPh sb="14" eb="16">
      <t>シエン</t>
    </rPh>
    <rPh sb="26" eb="30">
      <t>カイゴヨボウ</t>
    </rPh>
    <phoneticPr fontId="2"/>
  </si>
  <si>
    <t>（県柔道整復師会連携）介護職員のための運動器の障害予防教室～肩・腰・膝を中心に～</t>
    <rPh sb="25" eb="27">
      <t>ヨボウ</t>
    </rPh>
    <phoneticPr fontId="7"/>
  </si>
  <si>
    <t>(県柔道整復師会連携)柔道整復師が教える　身体を動かして予防する認知症講座</t>
    <rPh sb="1" eb="2">
      <t>ケン</t>
    </rPh>
    <rPh sb="2" eb="4">
      <t>ジュウドウ</t>
    </rPh>
    <rPh sb="4" eb="6">
      <t>セイフク</t>
    </rPh>
    <rPh sb="6" eb="7">
      <t>シ</t>
    </rPh>
    <rPh sb="7" eb="8">
      <t>カイ</t>
    </rPh>
    <rPh sb="8" eb="10">
      <t>レンケイ</t>
    </rPh>
    <rPh sb="11" eb="13">
      <t>ジュウドウ</t>
    </rPh>
    <rPh sb="13" eb="16">
      <t>セイフクシ</t>
    </rPh>
    <rPh sb="17" eb="18">
      <t>オシ</t>
    </rPh>
    <rPh sb="21" eb="23">
      <t>シンタイ</t>
    </rPh>
    <rPh sb="24" eb="25">
      <t>ウゴ</t>
    </rPh>
    <rPh sb="28" eb="30">
      <t>ヨボウ</t>
    </rPh>
    <rPh sb="32" eb="35">
      <t>ニンチショウ</t>
    </rPh>
    <rPh sb="35" eb="37">
      <t>コウザ</t>
    </rPh>
    <phoneticPr fontId="2"/>
  </si>
  <si>
    <t>3時間(13時半か14時開始)水･木を含む</t>
    <phoneticPr fontId="9"/>
  </si>
  <si>
    <t>3時間（月曜または金曜、午後実施）</t>
    <rPh sb="1" eb="3">
      <t>ジカン</t>
    </rPh>
    <rPh sb="4" eb="5">
      <t>ゲツ</t>
    </rPh>
    <rPh sb="5" eb="6">
      <t>ヨウ</t>
    </rPh>
    <rPh sb="9" eb="10">
      <t>キン</t>
    </rPh>
    <rPh sb="10" eb="11">
      <t>ヨウ</t>
    </rPh>
    <phoneticPr fontId="9"/>
  </si>
  <si>
    <t>看取りにおけるケアマネジメント</t>
    <rPh sb="0" eb="2">
      <t>ミト</t>
    </rPh>
    <phoneticPr fontId="7"/>
  </si>
  <si>
    <t>(県柔道整復師会連携)ケアマネジメントに必要な筋骨格系疾患の理解～大腿骨頚部骨折・脊椎圧迫骨折等含む～</t>
    <rPh sb="1" eb="2">
      <t>ケン</t>
    </rPh>
    <rPh sb="2" eb="4">
      <t>ジュウドウ</t>
    </rPh>
    <rPh sb="4" eb="7">
      <t>セイフクシ</t>
    </rPh>
    <rPh sb="7" eb="8">
      <t>カイ</t>
    </rPh>
    <rPh sb="8" eb="10">
      <t>レンケイ</t>
    </rPh>
    <phoneticPr fontId="2"/>
  </si>
  <si>
    <t>演習</t>
    <rPh sb="0" eb="2">
      <t>エンシュウ</t>
    </rPh>
    <phoneticPr fontId="2"/>
  </si>
  <si>
    <t>3時間</t>
    <rPh sb="1" eb="3">
      <t>ジカン</t>
    </rPh>
    <phoneticPr fontId="2"/>
  </si>
  <si>
    <t>困難事例の対応について</t>
    <phoneticPr fontId="2"/>
  </si>
  <si>
    <t>認知症の方の理解～若年性認知症の方への支援のポイント～　オンデマンド（動画配信）版</t>
    <rPh sb="0" eb="3">
      <t>ニンチショウ</t>
    </rPh>
    <rPh sb="4" eb="5">
      <t>カタ</t>
    </rPh>
    <rPh sb="6" eb="8">
      <t>リカイ</t>
    </rPh>
    <rPh sb="9" eb="15">
      <t>ジャクネンセイニンチショウ</t>
    </rPh>
    <rPh sb="16" eb="17">
      <t>カタ</t>
    </rPh>
    <rPh sb="19" eb="21">
      <t>シエン</t>
    </rPh>
    <phoneticPr fontId="7"/>
  </si>
  <si>
    <t>ハラスメント防止研修　オンデマンド（動画配信）版</t>
  </si>
  <si>
    <t>BCP研修（自然災害）　オンデマンド（動画配信）版</t>
    <rPh sb="3" eb="5">
      <t>ケンシュウ</t>
    </rPh>
    <rPh sb="19" eb="21">
      <t>ドウガ</t>
    </rPh>
    <rPh sb="21" eb="23">
      <t>ハイシン</t>
    </rPh>
    <rPh sb="24" eb="25">
      <t>ハン</t>
    </rPh>
    <phoneticPr fontId="5"/>
  </si>
  <si>
    <t>条件アリ</t>
    <rPh sb="0" eb="2">
      <t>ジョウケン</t>
    </rPh>
    <phoneticPr fontId="2"/>
  </si>
  <si>
    <t>オンデマンド（動画配信）研修、Zoom研修を実施される場合は、該当欄にチェックを入れてください。</t>
    <phoneticPr fontId="2"/>
  </si>
  <si>
    <t>（他科目でのオンライン対応はできませんのでご了承ください）</t>
    <phoneticPr fontId="2"/>
  </si>
  <si>
    <t>実施（開講）月の欄は「月」のみの入力です。日付や上旬・中旬・下旬は入力しないでください。</t>
    <rPh sb="0" eb="2">
      <t>ジッシ</t>
    </rPh>
    <rPh sb="3" eb="5">
      <t>カイコウ</t>
    </rPh>
    <rPh sb="6" eb="7">
      <t>ツキ</t>
    </rPh>
    <rPh sb="8" eb="9">
      <t>ラン</t>
    </rPh>
    <rPh sb="11" eb="12">
      <t>ガツ</t>
    </rPh>
    <rPh sb="16" eb="18">
      <t>ニュウリョク</t>
    </rPh>
    <rPh sb="21" eb="23">
      <t>ヒヅケ</t>
    </rPh>
    <rPh sb="24" eb="26">
      <t>ジョウジュン</t>
    </rPh>
    <rPh sb="27" eb="29">
      <t>チュウジュン</t>
    </rPh>
    <rPh sb="30" eb="32">
      <t>ゲジュン</t>
    </rPh>
    <rPh sb="33" eb="35">
      <t>ニュウリョク</t>
    </rPh>
    <phoneticPr fontId="2"/>
  </si>
  <si>
    <t>また、3月実施の研修については、実施時期を3月6日までに設定してください。</t>
    <phoneticPr fontId="2"/>
  </si>
  <si>
    <t>２０２６年度　家庭介護者等養成研修　実施申請書</t>
    <phoneticPr fontId="2"/>
  </si>
  <si>
    <t>2026年度家庭介護者等養成研修の実施の有無について</t>
    <phoneticPr fontId="2"/>
  </si>
  <si>
    <r>
      <t>なお、その場合は合同で開催する市町村名を</t>
    </r>
    <r>
      <rPr>
        <b/>
        <sz val="12"/>
        <rFont val="ＭＳ ゴシック"/>
        <family val="3"/>
        <charset val="128"/>
      </rPr>
      <t>「5 その他特記事項」欄</t>
    </r>
    <r>
      <rPr>
        <sz val="12"/>
        <rFont val="ＭＳ ゴシック"/>
        <family val="3"/>
        <charset val="128"/>
      </rPr>
      <t>に必ず記載して下さい。</t>
    </r>
    <phoneticPr fontId="2"/>
  </si>
  <si>
    <t>２０２６年度　家庭介護者等養成研修　実施申請書（別紙）</t>
    <rPh sb="24" eb="26">
      <t>ベッシ</t>
    </rPh>
    <phoneticPr fontId="2"/>
  </si>
  <si>
    <t>担当部署e-mail</t>
    <rPh sb="0" eb="4">
      <t>タントウブショ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</si>
</sst>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m/d\(aaa\)"/>
    <numFmt numFmtId="178" formatCode="yyyy&quot;年&quot;m&quot;月&quot;d&quot;日&quot;;@"/>
  </numFmts>
  <fonts count="63">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Ｐゴシック"/>
      <family val="2"/>
      <charset val="128"/>
      <scheme val="minor"/>
    </font>
    <font>
      <sz val="11"/>
      <name val="ＭＳ Ｐゴシック"/>
      <family val="3"/>
      <charset val="128"/>
    </font>
    <font>
      <b/>
      <sz val="11"/>
      <color theme="0"/>
      <name val="ＭＳ Ｐゴシック"/>
      <family val="3"/>
      <charset val="128"/>
      <scheme val="minor"/>
    </font>
    <font>
      <sz val="6"/>
      <name val="ＭＳ Ｐゴシック"/>
      <family val="3"/>
      <charset val="128"/>
    </font>
    <font>
      <b/>
      <sz val="11"/>
      <color theme="0"/>
      <name val="ＭＳ Ｐゴシック"/>
      <family val="3"/>
      <charset val="128"/>
      <scheme val="major"/>
    </font>
    <font>
      <sz val="6"/>
      <name val="ＭＳ Ｐゴシック"/>
      <family val="3"/>
      <charset val="128"/>
      <scheme val="minor"/>
    </font>
    <font>
      <b/>
      <sz val="11"/>
      <name val="Meiryo UI"/>
      <family val="3"/>
      <charset val="128"/>
    </font>
    <font>
      <sz val="11"/>
      <color theme="1"/>
      <name val="ＭＳ Ｐゴシック"/>
      <family val="3"/>
      <charset val="128"/>
      <scheme val="minor"/>
    </font>
    <font>
      <sz val="11"/>
      <color theme="1"/>
      <name val="HGPｺﾞｼｯｸM"/>
      <family val="3"/>
      <charset val="128"/>
    </font>
    <font>
      <sz val="11"/>
      <color theme="1"/>
      <name val="ＭＳ Ｐゴシック"/>
      <family val="3"/>
      <charset val="128"/>
      <scheme val="major"/>
    </font>
    <font>
      <sz val="11"/>
      <name val="HGPｺﾞｼｯｸM"/>
      <family val="3"/>
      <charset val="128"/>
    </font>
    <font>
      <sz val="11"/>
      <color theme="1"/>
      <name val="Arial Unicode MS"/>
      <family val="3"/>
      <charset val="128"/>
    </font>
    <font>
      <b/>
      <sz val="9"/>
      <color indexed="81"/>
      <name val="MS P ゴシック"/>
      <family val="3"/>
      <charset val="128"/>
    </font>
    <font>
      <sz val="9"/>
      <color indexed="81"/>
      <name val="MS P ゴシック"/>
      <family val="3"/>
      <charset val="128"/>
    </font>
    <font>
      <sz val="18"/>
      <name val="ＭＳ Ｐゴシック"/>
      <family val="3"/>
      <charset val="128"/>
    </font>
    <font>
      <b/>
      <sz val="11"/>
      <color rgb="FFFF0000"/>
      <name val="ＭＳ Ｐゴシック"/>
      <family val="3"/>
      <charset val="128"/>
      <scheme val="major"/>
    </font>
    <font>
      <b/>
      <sz val="14"/>
      <name val="ＭＳ Ｐゴシック"/>
      <family val="3"/>
      <charset val="128"/>
      <scheme val="major"/>
    </font>
    <font>
      <sz val="14"/>
      <name val="ＭＳ Ｐゴシック"/>
      <family val="3"/>
      <charset val="128"/>
      <scheme val="major"/>
    </font>
    <font>
      <u/>
      <sz val="14"/>
      <name val="ＭＳ Ｐゴシック"/>
      <family val="3"/>
      <charset val="128"/>
      <scheme val="major"/>
    </font>
    <font>
      <sz val="11"/>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1"/>
      <color rgb="FF000000"/>
      <name val="ＭＳ Ｐゴシック"/>
      <family val="3"/>
      <charset val="128"/>
      <scheme val="major"/>
    </font>
    <font>
      <sz val="8"/>
      <name val="ＭＳ Ｐゴシック"/>
      <family val="3"/>
      <charset val="128"/>
      <scheme val="major"/>
    </font>
    <font>
      <b/>
      <sz val="12"/>
      <color theme="1"/>
      <name val="ＭＳ Ｐゴシック"/>
      <family val="3"/>
      <charset val="128"/>
      <scheme val="major"/>
    </font>
    <font>
      <sz val="7"/>
      <name val="ＭＳ Ｐゴシック"/>
      <family val="3"/>
      <charset val="128"/>
      <scheme val="major"/>
    </font>
    <font>
      <sz val="12"/>
      <name val="ＭＳ Ｐゴシック"/>
      <family val="3"/>
      <charset val="128"/>
      <scheme val="major"/>
    </font>
    <font>
      <sz val="12"/>
      <color rgb="FF000000"/>
      <name val="ＭＳ Ｐゴシック"/>
      <family val="3"/>
      <charset val="128"/>
      <scheme val="major"/>
    </font>
    <font>
      <sz val="12"/>
      <color theme="1"/>
      <name val="ＭＳ Ｐゴシック"/>
      <family val="3"/>
      <charset val="128"/>
      <scheme val="minor"/>
    </font>
    <font>
      <sz val="12"/>
      <color theme="0"/>
      <name val="ＭＳ Ｐゴシック"/>
      <family val="3"/>
      <charset val="128"/>
      <scheme val="major"/>
    </font>
    <font>
      <b/>
      <sz val="16"/>
      <name val="ＭＳ Ｐゴシック"/>
      <family val="3"/>
      <charset val="128"/>
      <scheme val="major"/>
    </font>
    <font>
      <b/>
      <sz val="12"/>
      <color theme="1"/>
      <name val="ＭＳ ゴシック"/>
      <family val="3"/>
      <charset val="128"/>
    </font>
    <font>
      <sz val="12"/>
      <color theme="1"/>
      <name val="ＭＳ ゴシック"/>
      <family val="3"/>
      <charset val="128"/>
    </font>
    <font>
      <b/>
      <u/>
      <sz val="12"/>
      <name val="ＭＳ Ｐゴシック"/>
      <family val="3"/>
      <charset val="128"/>
      <scheme val="major"/>
    </font>
    <font>
      <sz val="9"/>
      <name val="ＭＳ Ｐゴシック"/>
      <family val="3"/>
      <charset val="128"/>
      <scheme val="major"/>
    </font>
    <font>
      <sz val="11"/>
      <color rgb="FF0000FF"/>
      <name val="ＭＳ Ｐゴシック"/>
      <family val="3"/>
      <charset val="128"/>
      <scheme val="major"/>
    </font>
    <font>
      <sz val="9"/>
      <color theme="1"/>
      <name val="ＭＳ Ｐゴシック"/>
      <family val="3"/>
      <charset val="128"/>
      <scheme val="minor"/>
    </font>
    <font>
      <sz val="11"/>
      <name val="ＭＳ Ｐゴシック"/>
      <family val="3"/>
      <charset val="128"/>
      <scheme val="minor"/>
    </font>
    <font>
      <sz val="12"/>
      <color rgb="FF000000"/>
      <name val="Arial"/>
      <family val="2"/>
    </font>
    <font>
      <b/>
      <sz val="24"/>
      <color rgb="FFFF0000"/>
      <name val="ＭＳ Ｐゴシック"/>
      <family val="3"/>
      <charset val="128"/>
      <scheme val="minor"/>
    </font>
    <font>
      <b/>
      <sz val="14"/>
      <color rgb="FFFF0000"/>
      <name val="ＭＳ Ｐゴシック"/>
      <family val="3"/>
      <charset val="128"/>
      <scheme val="major"/>
    </font>
    <font>
      <b/>
      <sz val="18"/>
      <color rgb="FFFF0000"/>
      <name val="ＭＳ Ｐゴシック"/>
      <family val="3"/>
      <charset val="128"/>
      <scheme val="major"/>
    </font>
    <font>
      <b/>
      <sz val="12"/>
      <name val="ＭＳ Ｐゴシック"/>
      <family val="3"/>
      <charset val="128"/>
      <scheme val="major"/>
    </font>
    <font>
      <b/>
      <sz val="11"/>
      <color theme="1"/>
      <name val="ＭＳ Ｐゴシック"/>
      <family val="3"/>
      <charset val="128"/>
      <scheme val="minor"/>
    </font>
    <font>
      <b/>
      <sz val="12"/>
      <color theme="1"/>
      <name val="ＭＳ Ｐゴシック"/>
      <family val="3"/>
      <charset val="128"/>
      <scheme val="minor"/>
    </font>
    <font>
      <sz val="11"/>
      <color rgb="FFFF0000"/>
      <name val="HGPｺﾞｼｯｸM"/>
      <family val="3"/>
      <charset val="128"/>
    </font>
    <font>
      <sz val="11"/>
      <color rgb="FFFF0000"/>
      <name val="Meiryo UI"/>
      <family val="3"/>
      <charset val="128"/>
    </font>
    <font>
      <sz val="14"/>
      <color rgb="FFFF0000"/>
      <name val="ＭＳ Ｐゴシック"/>
      <family val="3"/>
      <charset val="128"/>
      <scheme val="major"/>
    </font>
    <font>
      <b/>
      <sz val="16"/>
      <color rgb="FFFF0000"/>
      <name val="ＭＳ Ｐゴシック"/>
      <family val="3"/>
      <charset val="128"/>
      <scheme val="major"/>
    </font>
    <font>
      <sz val="12"/>
      <color rgb="FFFF0000"/>
      <name val="ＭＳ Ｐゴシック"/>
      <family val="3"/>
      <charset val="128"/>
      <scheme val="major"/>
    </font>
    <font>
      <sz val="12"/>
      <name val="ＭＳ Ｐゴシック"/>
      <family val="3"/>
      <charset val="128"/>
      <scheme val="minor"/>
    </font>
    <font>
      <sz val="11"/>
      <name val="ＭＳ Ｐゴシック"/>
      <family val="2"/>
      <charset val="128"/>
      <scheme val="minor"/>
    </font>
    <font>
      <b/>
      <sz val="12"/>
      <name val="ＭＳ Ｐゴシック"/>
      <family val="3"/>
      <charset val="128"/>
      <scheme val="minor"/>
    </font>
    <font>
      <b/>
      <sz val="11"/>
      <name val="ＭＳ Ｐゴシック"/>
      <family val="3"/>
      <charset val="128"/>
      <scheme val="minor"/>
    </font>
    <font>
      <b/>
      <sz val="12"/>
      <name val="ＭＳ ゴシック"/>
      <family val="2"/>
      <charset val="128"/>
    </font>
    <font>
      <b/>
      <sz val="12"/>
      <name val="ＭＳ ゴシック"/>
      <family val="3"/>
      <charset val="128"/>
    </font>
    <font>
      <sz val="12"/>
      <name val="ＭＳ ゴシック"/>
      <family val="3"/>
      <charset val="128"/>
    </font>
    <font>
      <b/>
      <sz val="18"/>
      <name val="ＭＳ Ｐゴシック"/>
      <family val="3"/>
      <charset val="128"/>
      <scheme val="major"/>
    </font>
    <font>
      <sz val="9"/>
      <name val="ＭＳ Ｐ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39994506668294322"/>
        <bgColor indexed="64"/>
      </patternFill>
    </fill>
    <fill>
      <patternFill patternType="solid">
        <fgColor theme="8"/>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28">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thin">
        <color auto="1"/>
      </right>
      <top style="thin">
        <color auto="1"/>
      </top>
      <bottom/>
      <diagonal/>
    </border>
    <border>
      <left style="thin">
        <color rgb="FFFF0000"/>
      </left>
      <right style="thin">
        <color rgb="FFFF0000"/>
      </right>
      <top style="thin">
        <color rgb="FFFF0000"/>
      </top>
      <bottom style="thin">
        <color rgb="FFFF0000"/>
      </bottom>
      <diagonal/>
    </border>
    <border>
      <left style="thin">
        <color rgb="FFFF0000"/>
      </left>
      <right style="thin">
        <color auto="1"/>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style="dashed">
        <color indexed="64"/>
      </left>
      <right/>
      <top style="thin">
        <color rgb="FFFF0000"/>
      </top>
      <bottom style="thin">
        <color rgb="FFFF0000"/>
      </bottom>
      <diagonal/>
    </border>
    <border>
      <left style="thin">
        <color auto="1"/>
      </left>
      <right style="thin">
        <color rgb="FFFF0000"/>
      </right>
      <top style="thin">
        <color rgb="FFFF0000"/>
      </top>
      <bottom style="thin">
        <color rgb="FFFF0000"/>
      </bottom>
      <diagonal/>
    </border>
  </borders>
  <cellStyleXfs count="8">
    <xf numFmtId="0" fontId="0" fillId="0" borderId="0">
      <alignment vertical="center"/>
    </xf>
    <xf numFmtId="0" fontId="1" fillId="0" borderId="0" applyNumberFormat="0" applyFill="0" applyBorder="0" applyAlignment="0" applyProtection="0">
      <alignment vertical="center"/>
    </xf>
    <xf numFmtId="0" fontId="5" fillId="0" borderId="0"/>
    <xf numFmtId="0" fontId="4" fillId="0" borderId="0">
      <alignment vertical="center"/>
    </xf>
    <xf numFmtId="0" fontId="11" fillId="0" borderId="0">
      <alignment vertical="center"/>
    </xf>
    <xf numFmtId="0" fontId="4" fillId="0" borderId="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cellStyleXfs>
  <cellXfs count="477">
    <xf numFmtId="0" fontId="0" fillId="0" borderId="0" xfId="0">
      <alignment vertical="center"/>
    </xf>
    <xf numFmtId="0" fontId="6" fillId="3" borderId="2" xfId="2" applyFont="1" applyFill="1" applyBorder="1" applyAlignment="1">
      <alignment horizontal="center" vertical="center" shrinkToFit="1"/>
    </xf>
    <xf numFmtId="0" fontId="8" fillId="3" borderId="2" xfId="2" applyFont="1" applyFill="1" applyBorder="1" applyAlignment="1">
      <alignment horizontal="center" vertical="center" shrinkToFit="1"/>
    </xf>
    <xf numFmtId="0" fontId="8" fillId="4"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10" fillId="5" borderId="2" xfId="3" applyFont="1" applyFill="1" applyBorder="1">
      <alignment vertical="center"/>
    </xf>
    <xf numFmtId="0" fontId="10" fillId="5" borderId="2" xfId="3" applyFont="1" applyFill="1" applyBorder="1" applyAlignment="1">
      <alignment horizontal="left" vertical="center"/>
    </xf>
    <xf numFmtId="0" fontId="10" fillId="5" borderId="2" xfId="3" applyFont="1" applyFill="1" applyBorder="1" applyAlignment="1">
      <alignment horizontal="center" vertical="center" shrinkToFit="1"/>
    </xf>
    <xf numFmtId="0" fontId="4" fillId="0" borderId="0" xfId="3">
      <alignment vertical="center"/>
    </xf>
    <xf numFmtId="0" fontId="12" fillId="0" borderId="2" xfId="4" applyFont="1" applyBorder="1" applyAlignment="1">
      <alignment horizontal="center" vertical="center" wrapText="1"/>
    </xf>
    <xf numFmtId="0" fontId="12" fillId="0" borderId="2" xfId="4" applyFont="1" applyBorder="1" applyAlignment="1">
      <alignment horizontal="justify" vertical="center" wrapText="1"/>
    </xf>
    <xf numFmtId="0" fontId="12" fillId="6" borderId="2" xfId="4" applyFont="1" applyFill="1" applyBorder="1" applyAlignment="1">
      <alignment horizontal="center" vertical="center" wrapText="1"/>
    </xf>
    <xf numFmtId="0" fontId="3" fillId="0" borderId="2" xfId="4" applyFont="1" applyBorder="1" applyAlignment="1">
      <alignment horizontal="center" vertical="center" wrapText="1"/>
    </xf>
    <xf numFmtId="0" fontId="3" fillId="0" borderId="2" xfId="3" applyFont="1" applyBorder="1" applyAlignment="1">
      <alignment horizontal="center" vertical="center" shrinkToFit="1"/>
    </xf>
    <xf numFmtId="0" fontId="3" fillId="0" borderId="2" xfId="4" applyFont="1" applyBorder="1" applyAlignment="1">
      <alignment horizontal="justify" vertical="center" wrapText="1"/>
    </xf>
    <xf numFmtId="0" fontId="13" fillId="0" borderId="0" xfId="3" applyFont="1" applyAlignment="1">
      <alignment vertical="center" shrinkToFit="1"/>
    </xf>
    <xf numFmtId="0" fontId="11" fillId="0" borderId="0" xfId="3" applyFont="1">
      <alignment vertical="center"/>
    </xf>
    <xf numFmtId="0" fontId="12" fillId="6" borderId="2" xfId="4" applyFont="1" applyFill="1" applyBorder="1" applyAlignment="1">
      <alignment horizontal="justify" vertical="center" wrapText="1"/>
    </xf>
    <xf numFmtId="0" fontId="12" fillId="6" borderId="15" xfId="3" applyFont="1" applyFill="1" applyBorder="1" applyAlignment="1">
      <alignment horizontal="left" vertical="center" wrapText="1"/>
    </xf>
    <xf numFmtId="0" fontId="14" fillId="0" borderId="12" xfId="3" applyFont="1" applyBorder="1" applyAlignment="1">
      <alignment horizontal="left" vertical="center" wrapText="1"/>
    </xf>
    <xf numFmtId="0" fontId="12" fillId="0" borderId="2" xfId="4" applyFont="1" applyBorder="1" applyAlignment="1">
      <alignment horizontal="justify" vertical="center"/>
    </xf>
    <xf numFmtId="0" fontId="12" fillId="6" borderId="12" xfId="3" applyFont="1" applyFill="1" applyBorder="1" applyAlignment="1">
      <alignment horizontal="left" vertical="center" wrapText="1"/>
    </xf>
    <xf numFmtId="0" fontId="12" fillId="0" borderId="12" xfId="3" applyFont="1" applyBorder="1" applyAlignment="1">
      <alignment horizontal="left" vertical="center" wrapText="1"/>
    </xf>
    <xf numFmtId="0" fontId="12" fillId="6" borderId="16" xfId="3" applyFont="1" applyFill="1" applyBorder="1" applyAlignment="1">
      <alignment vertical="center" wrapText="1" shrinkToFit="1"/>
    </xf>
    <xf numFmtId="0" fontId="12" fillId="0" borderId="15" xfId="3" applyFont="1" applyBorder="1" applyAlignment="1">
      <alignment horizontal="left" vertical="center" wrapText="1"/>
    </xf>
    <xf numFmtId="0" fontId="12" fillId="5" borderId="2" xfId="4"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7" borderId="2" xfId="4" applyFont="1" applyFill="1" applyBorder="1" applyAlignment="1">
      <alignment horizontal="center" vertical="center" wrapText="1"/>
    </xf>
    <xf numFmtId="0" fontId="15" fillId="0" borderId="0" xfId="3" applyFont="1">
      <alignment vertical="center"/>
    </xf>
    <xf numFmtId="0" fontId="4" fillId="0" borderId="0" xfId="3" applyAlignment="1">
      <alignment horizontal="center" vertical="center"/>
    </xf>
    <xf numFmtId="0" fontId="4" fillId="0" borderId="0" xfId="3" applyAlignment="1">
      <alignment horizontal="left" vertical="center"/>
    </xf>
    <xf numFmtId="0" fontId="3" fillId="0" borderId="0" xfId="3" applyFont="1" applyAlignment="1">
      <alignment horizontal="left" vertical="center"/>
    </xf>
    <xf numFmtId="0" fontId="3" fillId="0" borderId="0" xfId="3" applyFont="1" applyAlignment="1">
      <alignment horizontal="center" vertical="center"/>
    </xf>
    <xf numFmtId="0" fontId="3" fillId="0" borderId="0" xfId="3" applyFont="1">
      <alignment vertical="center"/>
    </xf>
    <xf numFmtId="0" fontId="0" fillId="0" borderId="17" xfId="0" applyBorder="1">
      <alignment vertical="center"/>
    </xf>
    <xf numFmtId="0" fontId="18" fillId="0" borderId="18" xfId="2" applyFont="1" applyBorder="1" applyAlignment="1">
      <alignment horizontal="center" vertical="center" shrinkToFit="1"/>
    </xf>
    <xf numFmtId="0" fontId="5" fillId="0" borderId="18" xfId="7" applyNumberFormat="1" applyFont="1" applyFill="1" applyBorder="1" applyAlignment="1">
      <alignment vertical="center" shrinkToFit="1"/>
    </xf>
    <xf numFmtId="0" fontId="5" fillId="0" borderId="19" xfId="7" applyNumberFormat="1" applyFont="1" applyFill="1" applyBorder="1" applyAlignment="1">
      <alignment vertical="center" shrinkToFit="1"/>
    </xf>
    <xf numFmtId="0" fontId="5" fillId="0" borderId="20" xfId="7" applyNumberFormat="1" applyFont="1" applyFill="1" applyBorder="1" applyAlignment="1">
      <alignment vertical="center" shrinkToFit="1"/>
    </xf>
    <xf numFmtId="0" fontId="5" fillId="0" borderId="21" xfId="7" applyNumberFormat="1" applyFont="1" applyFill="1" applyBorder="1" applyAlignment="1">
      <alignment vertical="center" shrinkToFit="1"/>
    </xf>
    <xf numFmtId="0" fontId="0" fillId="0" borderId="0" xfId="3" applyFont="1">
      <alignment vertical="center"/>
    </xf>
    <xf numFmtId="0" fontId="19" fillId="3" borderId="2" xfId="2" applyFont="1" applyFill="1" applyBorder="1" applyAlignment="1">
      <alignment horizontal="center" vertical="center" shrinkToFit="1"/>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2" fillId="0" borderId="0" xfId="1" applyFont="1" applyFill="1" applyAlignment="1">
      <alignment horizontal="centerContinuous" vertical="center"/>
    </xf>
    <xf numFmtId="0" fontId="21" fillId="0" borderId="0" xfId="0" applyFont="1">
      <alignment vertical="center"/>
    </xf>
    <xf numFmtId="0" fontId="24" fillId="0" borderId="0" xfId="0" applyFont="1">
      <alignment vertical="center"/>
    </xf>
    <xf numFmtId="0" fontId="24" fillId="0" borderId="0" xfId="1" applyFont="1" applyFill="1" applyAlignment="1">
      <alignment vertical="center"/>
    </xf>
    <xf numFmtId="0" fontId="23" fillId="0" borderId="0" xfId="0" applyFont="1">
      <alignment vertical="center"/>
    </xf>
    <xf numFmtId="0" fontId="24" fillId="0" borderId="0" xfId="0" applyFont="1" applyAlignment="1"/>
    <xf numFmtId="0" fontId="23" fillId="0" borderId="0" xfId="0" applyFont="1" applyAlignment="1">
      <alignment horizontal="center" vertical="center"/>
    </xf>
    <xf numFmtId="0" fontId="23" fillId="0" borderId="0" xfId="0" applyFont="1" applyAlignment="1">
      <alignment horizontal="right" vertical="center"/>
    </xf>
    <xf numFmtId="0" fontId="25" fillId="0" borderId="0" xfId="0" applyFont="1">
      <alignment vertical="center"/>
    </xf>
    <xf numFmtId="0" fontId="23" fillId="0" borderId="4" xfId="0" applyFont="1" applyBorder="1" applyAlignment="1">
      <alignment horizontal="centerContinuous" vertical="center"/>
    </xf>
    <xf numFmtId="0" fontId="23" fillId="0" borderId="6" xfId="0" applyFont="1" applyBorder="1" applyAlignment="1">
      <alignment horizontal="centerContinuous" vertical="center"/>
    </xf>
    <xf numFmtId="0" fontId="23" fillId="0" borderId="5" xfId="0" applyFont="1" applyBorder="1" applyAlignment="1">
      <alignment horizontal="centerContinuous" vertical="center"/>
    </xf>
    <xf numFmtId="0" fontId="23" fillId="0" borderId="8" xfId="0" applyFont="1" applyBorder="1" applyAlignment="1">
      <alignment horizontal="centerContinuous" vertical="center"/>
    </xf>
    <xf numFmtId="0" fontId="23" fillId="0" borderId="9" xfId="0" applyFont="1" applyBorder="1" applyAlignment="1">
      <alignment horizontal="centerContinuous" vertical="center"/>
    </xf>
    <xf numFmtId="0" fontId="27" fillId="0" borderId="3" xfId="0" applyFont="1" applyBorder="1" applyAlignment="1">
      <alignment horizontal="centerContinuous" vertical="center"/>
    </xf>
    <xf numFmtId="0" fontId="23" fillId="0" borderId="3" xfId="0" applyFont="1" applyBorder="1" applyAlignment="1">
      <alignment horizontal="centerContinuous" vertical="center"/>
    </xf>
    <xf numFmtId="0" fontId="23" fillId="0" borderId="3" xfId="0" applyFont="1" applyBorder="1">
      <alignment vertical="center"/>
    </xf>
    <xf numFmtId="0" fontId="27" fillId="0" borderId="8" xfId="0" applyFont="1" applyBorder="1" applyAlignment="1">
      <alignment horizontal="centerContinuous" vertical="center"/>
    </xf>
    <xf numFmtId="0" fontId="23" fillId="0" borderId="4" xfId="0" applyFont="1" applyBorder="1">
      <alignment vertical="center"/>
    </xf>
    <xf numFmtId="0" fontId="23" fillId="0" borderId="6" xfId="0" applyFont="1" applyBorder="1">
      <alignment vertical="center"/>
    </xf>
    <xf numFmtId="0" fontId="23" fillId="0" borderId="5" xfId="0" applyFont="1" applyBorder="1">
      <alignment vertical="center"/>
    </xf>
    <xf numFmtId="0" fontId="28" fillId="0" borderId="0" xfId="0" applyFont="1" applyAlignment="1">
      <alignment horizontal="left" vertical="center"/>
    </xf>
    <xf numFmtId="0" fontId="23" fillId="0" borderId="7" xfId="0" applyFont="1" applyBorder="1">
      <alignment vertical="center"/>
    </xf>
    <xf numFmtId="0" fontId="23" fillId="0" borderId="1" xfId="0" applyFont="1" applyBorder="1">
      <alignment vertical="center"/>
    </xf>
    <xf numFmtId="0" fontId="23"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8" fillId="0" borderId="11" xfId="0" applyFont="1" applyBorder="1" applyAlignment="1">
      <alignment horizontal="left" vertical="center"/>
    </xf>
    <xf numFmtId="0" fontId="23" fillId="0" borderId="12" xfId="0" applyFont="1" applyBorder="1">
      <alignment vertical="center"/>
    </xf>
    <xf numFmtId="0" fontId="23" fillId="0" borderId="22" xfId="0" applyFont="1" applyBorder="1">
      <alignment vertical="center"/>
    </xf>
    <xf numFmtId="0" fontId="23" fillId="0" borderId="14" xfId="0" applyFont="1" applyBorder="1">
      <alignment vertical="center"/>
    </xf>
    <xf numFmtId="0" fontId="0" fillId="0" borderId="0" xfId="0" applyAlignment="1">
      <alignment horizontal="left" vertical="center"/>
    </xf>
    <xf numFmtId="0" fontId="23" fillId="0" borderId="5" xfId="0" applyFont="1" applyBorder="1" applyAlignment="1">
      <alignment horizontal="center" vertical="center"/>
    </xf>
    <xf numFmtId="0" fontId="23" fillId="0" borderId="2" xfId="0" applyFont="1" applyBorder="1" applyAlignment="1">
      <alignment horizontal="centerContinuous" vertical="center"/>
    </xf>
    <xf numFmtId="0" fontId="23" fillId="0" borderId="22" xfId="0" applyFont="1" applyBorder="1" applyAlignment="1">
      <alignment horizontal="center" vertical="center"/>
    </xf>
    <xf numFmtId="0" fontId="23" fillId="0" borderId="13" xfId="0" applyFont="1" applyBorder="1" applyAlignment="1">
      <alignment horizontal="centerContinuous" vertical="center"/>
    </xf>
    <xf numFmtId="0" fontId="30" fillId="0" borderId="0" xfId="0" applyFont="1" applyAlignment="1">
      <alignment horizontal="centerContinuous" vertical="center"/>
    </xf>
    <xf numFmtId="0" fontId="11" fillId="0" borderId="14" xfId="3" applyFont="1" applyBorder="1">
      <alignment vertical="center"/>
    </xf>
    <xf numFmtId="0" fontId="11" fillId="0" borderId="13" xfId="3" applyFont="1" applyBorder="1">
      <alignment vertical="center"/>
    </xf>
    <xf numFmtId="0" fontId="30" fillId="0" borderId="4" xfId="0" applyFont="1" applyBorder="1" applyAlignment="1">
      <alignment horizontal="centerContinuous" vertical="center"/>
    </xf>
    <xf numFmtId="0" fontId="30" fillId="0" borderId="5" xfId="0" applyFont="1" applyBorder="1" applyAlignment="1">
      <alignment horizontal="centerContinuous" vertical="center"/>
    </xf>
    <xf numFmtId="0" fontId="30" fillId="0" borderId="4" xfId="0" applyFont="1" applyBorder="1">
      <alignment vertical="center"/>
    </xf>
    <xf numFmtId="0" fontId="30" fillId="0" borderId="5" xfId="0" applyFont="1" applyBorder="1">
      <alignment vertical="center"/>
    </xf>
    <xf numFmtId="0" fontId="30" fillId="0" borderId="6" xfId="0" applyFont="1" applyBorder="1">
      <alignment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xf numFmtId="0" fontId="31" fillId="0" borderId="0" xfId="0" applyFont="1" applyAlignment="1"/>
    <xf numFmtId="0" fontId="26" fillId="0" borderId="0" xfId="0" applyFont="1">
      <alignment vertical="center"/>
    </xf>
    <xf numFmtId="0" fontId="30" fillId="0" borderId="3" xfId="0" applyFont="1" applyBorder="1">
      <alignment vertical="center"/>
    </xf>
    <xf numFmtId="0" fontId="34" fillId="0" borderId="0" xfId="0" applyFont="1" applyAlignment="1">
      <alignment horizontal="centerContinuous" vertical="center"/>
    </xf>
    <xf numFmtId="0" fontId="1" fillId="0" borderId="0" xfId="1" applyFill="1" applyAlignment="1">
      <alignment horizontal="left" vertical="center"/>
    </xf>
    <xf numFmtId="0" fontId="31" fillId="0" borderId="0" xfId="0" applyFont="1" applyAlignment="1">
      <alignment horizontal="left" vertical="center"/>
    </xf>
    <xf numFmtId="0" fontId="23" fillId="0" borderId="8" xfId="0" applyFont="1" applyBorder="1" applyAlignment="1">
      <alignment horizontal="centerContinuous" vertical="top"/>
    </xf>
    <xf numFmtId="0" fontId="23" fillId="0" borderId="9" xfId="0" applyFont="1" applyBorder="1" applyAlignment="1">
      <alignment horizontal="centerContinuous" vertical="top"/>
    </xf>
    <xf numFmtId="0" fontId="30" fillId="0" borderId="0" xfId="0" applyFont="1" applyAlignment="1">
      <alignment horizontal="left" vertical="center"/>
    </xf>
    <xf numFmtId="0" fontId="32" fillId="0" borderId="0" xfId="0" applyFont="1">
      <alignment vertical="center"/>
    </xf>
    <xf numFmtId="0" fontId="30" fillId="0" borderId="1" xfId="0" applyFont="1" applyBorder="1">
      <alignment vertical="center"/>
    </xf>
    <xf numFmtId="0" fontId="30" fillId="0" borderId="7" xfId="0" applyFont="1" applyBorder="1" applyAlignment="1">
      <alignment horizontal="left" vertical="center" indent="1"/>
    </xf>
    <xf numFmtId="0" fontId="30" fillId="0" borderId="9" xfId="0" applyFont="1" applyBorder="1">
      <alignment vertical="center"/>
    </xf>
    <xf numFmtId="0" fontId="30" fillId="0" borderId="11" xfId="0" applyFont="1" applyBorder="1">
      <alignment vertical="center"/>
    </xf>
    <xf numFmtId="0" fontId="30" fillId="0" borderId="12" xfId="0" applyFont="1" applyBorder="1">
      <alignment vertical="center"/>
    </xf>
    <xf numFmtId="0" fontId="30" fillId="0" borderId="10" xfId="0" applyFont="1" applyBorder="1">
      <alignment vertical="center"/>
    </xf>
    <xf numFmtId="0" fontId="30" fillId="0" borderId="4" xfId="0" applyFont="1" applyBorder="1" applyAlignment="1">
      <alignment horizontal="left" vertical="center" indent="1"/>
    </xf>
    <xf numFmtId="0" fontId="30" fillId="0" borderId="7" xfId="0" applyFont="1" applyBorder="1" applyAlignment="1">
      <alignment horizontal="left" vertical="center" indent="2"/>
    </xf>
    <xf numFmtId="0" fontId="30" fillId="0" borderId="8" xfId="0" applyFont="1" applyBorder="1" applyAlignment="1">
      <alignment horizontal="left" vertical="center" indent="1"/>
    </xf>
    <xf numFmtId="0" fontId="30" fillId="0" borderId="8" xfId="0" applyFont="1" applyBorder="1" applyAlignment="1">
      <alignment horizontal="centerContinuous" vertical="top"/>
    </xf>
    <xf numFmtId="0" fontId="30" fillId="0" borderId="3" xfId="0" applyFont="1" applyBorder="1" applyAlignment="1">
      <alignment horizontal="centerContinuous" vertical="top"/>
    </xf>
    <xf numFmtId="0" fontId="30" fillId="0" borderId="9" xfId="0" applyFont="1" applyBorder="1" applyAlignment="1">
      <alignment horizontal="centerContinuous" vertical="top"/>
    </xf>
    <xf numFmtId="0" fontId="30" fillId="0" borderId="8" xfId="0" applyFont="1" applyBorder="1" applyAlignment="1">
      <alignment horizontal="centerContinuous" vertical="center"/>
    </xf>
    <xf numFmtId="0" fontId="38" fillId="0" borderId="0" xfId="0" applyFont="1" applyAlignment="1"/>
    <xf numFmtId="0" fontId="26" fillId="0" borderId="4" xfId="0" applyFont="1" applyBorder="1" applyAlignment="1">
      <alignment horizontal="centerContinuous" vertical="center"/>
    </xf>
    <xf numFmtId="0" fontId="38" fillId="0" borderId="3" xfId="0" applyFont="1" applyBorder="1" applyAlignment="1">
      <alignment horizontal="centerContinuous" vertical="center"/>
    </xf>
    <xf numFmtId="0" fontId="39" fillId="0" borderId="0" xfId="0" applyFont="1">
      <alignment vertical="center"/>
    </xf>
    <xf numFmtId="0" fontId="27" fillId="0" borderId="7" xfId="0" applyFont="1" applyBorder="1" applyAlignment="1">
      <alignment horizontal="centerContinuous" vertical="center"/>
    </xf>
    <xf numFmtId="0" fontId="23" fillId="0" borderId="0" xfId="0" applyFont="1" applyAlignment="1">
      <alignment horizontal="centerContinuous" vertical="center"/>
    </xf>
    <xf numFmtId="0" fontId="23" fillId="0" borderId="1" xfId="0" applyFont="1" applyBorder="1" applyAlignment="1">
      <alignment horizontal="centerContinuous" vertical="center"/>
    </xf>
    <xf numFmtId="0" fontId="23" fillId="0" borderId="7" xfId="0" applyFont="1" applyBorder="1" applyAlignment="1">
      <alignment horizontal="center" vertical="center"/>
    </xf>
    <xf numFmtId="0" fontId="32" fillId="0" borderId="0" xfId="0" applyFont="1" applyAlignment="1">
      <alignment horizontal="left" vertical="center"/>
    </xf>
    <xf numFmtId="0" fontId="39" fillId="8" borderId="0" xfId="0" applyFont="1" applyFill="1">
      <alignment vertical="center"/>
    </xf>
    <xf numFmtId="0" fontId="23" fillId="8" borderId="0" xfId="0" applyFont="1" applyFill="1">
      <alignment vertical="center"/>
    </xf>
    <xf numFmtId="0" fontId="42" fillId="0" borderId="0" xfId="0" applyFont="1">
      <alignment vertical="center"/>
    </xf>
    <xf numFmtId="0" fontId="0" fillId="0" borderId="11" xfId="0" applyBorder="1">
      <alignment vertical="center"/>
    </xf>
    <xf numFmtId="0" fontId="5" fillId="0" borderId="14" xfId="7" applyNumberFormat="1" applyFont="1" applyFill="1" applyBorder="1" applyAlignment="1">
      <alignment vertical="center" shrinkToFit="1"/>
    </xf>
    <xf numFmtId="0" fontId="12" fillId="7" borderId="2" xfId="4" applyFont="1" applyFill="1" applyBorder="1" applyAlignment="1">
      <alignment horizontal="justify" vertical="center" wrapText="1"/>
    </xf>
    <xf numFmtId="0" fontId="3" fillId="7" borderId="2" xfId="4" applyFont="1" applyFill="1" applyBorder="1" applyAlignment="1">
      <alignment horizontal="center" vertical="center" wrapText="1"/>
    </xf>
    <xf numFmtId="0" fontId="3" fillId="7" borderId="2" xfId="3" applyFont="1" applyFill="1" applyBorder="1" applyAlignment="1">
      <alignment horizontal="center" vertical="center" shrinkToFit="1"/>
    </xf>
    <xf numFmtId="0" fontId="3" fillId="7" borderId="2" xfId="4" applyFont="1" applyFill="1" applyBorder="1" applyAlignment="1">
      <alignment horizontal="justify" vertical="center" wrapText="1"/>
    </xf>
    <xf numFmtId="0" fontId="44" fillId="0" borderId="0" xfId="0" applyFont="1">
      <alignment vertical="center"/>
    </xf>
    <xf numFmtId="0" fontId="23" fillId="0" borderId="3" xfId="0" applyFont="1" applyBorder="1" applyAlignment="1">
      <alignment horizontal="center" vertical="center" shrinkToFit="1"/>
    </xf>
    <xf numFmtId="0" fontId="45" fillId="0" borderId="0" xfId="0" applyFont="1">
      <alignment vertical="center"/>
    </xf>
    <xf numFmtId="176" fontId="29" fillId="0" borderId="0" xfId="0" applyNumberFormat="1" applyFont="1" applyAlignment="1">
      <alignment vertical="center" shrinkToFit="1"/>
    </xf>
    <xf numFmtId="177" fontId="0" fillId="0" borderId="0" xfId="0" applyNumberFormat="1" applyAlignment="1">
      <alignment horizontal="center" vertical="center"/>
    </xf>
    <xf numFmtId="0" fontId="32" fillId="0" borderId="0" xfId="0" applyFont="1" applyAlignment="1">
      <alignment horizontal="center" vertical="center"/>
    </xf>
    <xf numFmtId="177" fontId="23"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0" fontId="32" fillId="0" borderId="11" xfId="0" applyFont="1" applyBorder="1">
      <alignment vertical="center"/>
    </xf>
    <xf numFmtId="0" fontId="28" fillId="0" borderId="11" xfId="0" applyFont="1" applyBorder="1" applyAlignment="1">
      <alignment horizontal="center" vertical="center"/>
    </xf>
    <xf numFmtId="177" fontId="47" fillId="0" borderId="11" xfId="0" applyNumberFormat="1" applyFont="1" applyBorder="1" applyAlignment="1">
      <alignment horizontal="right" vertical="center"/>
    </xf>
    <xf numFmtId="0" fontId="28" fillId="0" borderId="12" xfId="0" applyFont="1" applyBorder="1" applyAlignment="1">
      <alignment horizontal="center" vertical="center"/>
    </xf>
    <xf numFmtId="177" fontId="46" fillId="0" borderId="10" xfId="0" applyNumberFormat="1" applyFont="1" applyBorder="1" applyAlignment="1">
      <alignment horizontal="center" vertical="center"/>
    </xf>
    <xf numFmtId="0" fontId="48" fillId="0" borderId="0" xfId="0" applyFont="1" applyAlignment="1">
      <alignment horizontal="center" vertical="center"/>
    </xf>
    <xf numFmtId="177" fontId="46" fillId="0" borderId="0" xfId="0" applyNumberFormat="1" applyFont="1" applyAlignment="1">
      <alignment horizontal="center" vertical="center"/>
    </xf>
    <xf numFmtId="177" fontId="47" fillId="0" borderId="0" xfId="0" applyNumberFormat="1" applyFont="1" applyAlignment="1">
      <alignment horizontal="right" vertical="center"/>
    </xf>
    <xf numFmtId="0" fontId="28"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right" vertical="center"/>
    </xf>
    <xf numFmtId="0" fontId="23" fillId="0" borderId="0" xfId="0" applyFont="1" applyAlignment="1">
      <alignment horizontal="left" vertical="center"/>
    </xf>
    <xf numFmtId="0" fontId="49" fillId="7" borderId="2" xfId="4" applyFont="1" applyFill="1" applyBorder="1" applyAlignment="1">
      <alignment horizontal="center" vertical="center" wrapText="1"/>
    </xf>
    <xf numFmtId="0" fontId="49" fillId="7" borderId="16" xfId="3" applyFont="1" applyFill="1" applyBorder="1" applyAlignment="1">
      <alignment vertical="center" wrapText="1" shrinkToFit="1"/>
    </xf>
    <xf numFmtId="0" fontId="50" fillId="7" borderId="2" xfId="4" applyFont="1" applyFill="1" applyBorder="1" applyAlignment="1">
      <alignment horizontal="center" vertical="center" wrapText="1"/>
    </xf>
    <xf numFmtId="0" fontId="50" fillId="7" borderId="2" xfId="3" applyFont="1" applyFill="1" applyBorder="1" applyAlignment="1">
      <alignment horizontal="center" vertical="center" shrinkToFit="1"/>
    </xf>
    <xf numFmtId="0" fontId="12" fillId="0" borderId="22" xfId="4" applyFont="1" applyBorder="1" applyAlignment="1">
      <alignment horizontal="center" vertical="center" wrapText="1"/>
    </xf>
    <xf numFmtId="0" fontId="12" fillId="0" borderId="22" xfId="4" applyFont="1" applyBorder="1" applyAlignment="1">
      <alignment horizontal="justify" vertical="center"/>
    </xf>
    <xf numFmtId="0" fontId="12" fillId="6" borderId="22" xfId="4" applyFont="1" applyFill="1" applyBorder="1" applyAlignment="1">
      <alignment horizontal="center" vertical="center" wrapText="1"/>
    </xf>
    <xf numFmtId="0" fontId="3" fillId="0" borderId="22" xfId="4" applyFont="1" applyBorder="1" applyAlignment="1">
      <alignment horizontal="center" vertical="center" wrapText="1"/>
    </xf>
    <xf numFmtId="0" fontId="3" fillId="0" borderId="22" xfId="3" applyFont="1" applyBorder="1" applyAlignment="1">
      <alignment horizontal="center" vertical="center" shrinkToFit="1"/>
    </xf>
    <xf numFmtId="0" fontId="3" fillId="0" borderId="22" xfId="4" applyFont="1" applyBorder="1" applyAlignment="1">
      <alignment horizontal="justify" vertical="center" wrapText="1"/>
    </xf>
    <xf numFmtId="0" fontId="12" fillId="0" borderId="13" xfId="4" applyFont="1" applyBorder="1" applyAlignment="1">
      <alignment horizontal="center" vertical="center" wrapText="1"/>
    </xf>
    <xf numFmtId="0" fontId="12" fillId="5" borderId="13" xfId="4" applyFont="1" applyFill="1" applyBorder="1" applyAlignment="1">
      <alignment horizontal="center" vertical="center" wrapText="1"/>
    </xf>
    <xf numFmtId="0" fontId="12" fillId="0" borderId="13" xfId="4" applyFont="1" applyBorder="1" applyAlignment="1">
      <alignment horizontal="justify" vertical="center" wrapText="1"/>
    </xf>
    <xf numFmtId="0" fontId="12" fillId="6" borderId="13" xfId="4" applyFont="1" applyFill="1" applyBorder="1" applyAlignment="1">
      <alignment horizontal="center" vertical="center" wrapText="1"/>
    </xf>
    <xf numFmtId="0" fontId="3" fillId="0" borderId="13" xfId="4" applyFont="1" applyBorder="1" applyAlignment="1">
      <alignment horizontal="center" vertical="center" wrapText="1"/>
    </xf>
    <xf numFmtId="0" fontId="3" fillId="0" borderId="13" xfId="3" applyFont="1" applyBorder="1" applyAlignment="1">
      <alignment horizontal="center" vertical="center" shrinkToFit="1"/>
    </xf>
    <xf numFmtId="0" fontId="3" fillId="0" borderId="13" xfId="4" applyFont="1" applyBorder="1" applyAlignment="1">
      <alignment horizontal="justify" vertical="center" wrapText="1"/>
    </xf>
    <xf numFmtId="0" fontId="49" fillId="7" borderId="24" xfId="4" applyFont="1" applyFill="1" applyBorder="1" applyAlignment="1">
      <alignment horizontal="center" vertical="center" wrapText="1"/>
    </xf>
    <xf numFmtId="0" fontId="49" fillId="7" borderId="25" xfId="4" applyFont="1" applyFill="1" applyBorder="1" applyAlignment="1">
      <alignment horizontal="center" vertical="center" wrapText="1"/>
    </xf>
    <xf numFmtId="0" fontId="49" fillId="7" borderId="26" xfId="3" applyFont="1" applyFill="1" applyBorder="1" applyAlignment="1">
      <alignment vertical="center" wrapText="1" shrinkToFit="1"/>
    </xf>
    <xf numFmtId="0" fontId="50" fillId="7" borderId="25" xfId="4" applyFont="1" applyFill="1" applyBorder="1" applyAlignment="1">
      <alignment horizontal="center" vertical="center" wrapText="1"/>
    </xf>
    <xf numFmtId="0" fontId="50" fillId="7" borderId="25" xfId="3" applyFont="1" applyFill="1" applyBorder="1" applyAlignment="1">
      <alignment horizontal="center" vertical="center" shrinkToFit="1"/>
    </xf>
    <xf numFmtId="0" fontId="50" fillId="7" borderId="27" xfId="4" applyFont="1" applyFill="1" applyBorder="1" applyAlignment="1">
      <alignment horizontal="justify" vertical="center" wrapText="1"/>
    </xf>
    <xf numFmtId="0" fontId="49" fillId="7" borderId="23" xfId="4" applyFont="1" applyFill="1" applyBorder="1" applyAlignment="1">
      <alignment horizontal="center" vertical="center" wrapText="1"/>
    </xf>
    <xf numFmtId="0" fontId="49" fillId="7" borderId="2" xfId="4" applyFont="1" applyFill="1" applyBorder="1" applyAlignment="1">
      <alignment horizontal="justify" vertical="center" wrapText="1"/>
    </xf>
    <xf numFmtId="0" fontId="49" fillId="7" borderId="2" xfId="4" applyFont="1" applyFill="1" applyBorder="1" applyAlignment="1">
      <alignment horizontal="justify" vertical="center"/>
    </xf>
    <xf numFmtId="0" fontId="12" fillId="8" borderId="2" xfId="4" applyFont="1" applyFill="1" applyBorder="1" applyAlignment="1">
      <alignment horizontal="center" vertical="center" wrapText="1"/>
    </xf>
    <xf numFmtId="0" fontId="12" fillId="8" borderId="2" xfId="4" applyFont="1" applyFill="1" applyBorder="1" applyAlignment="1">
      <alignment horizontal="justify" vertical="center" wrapText="1"/>
    </xf>
    <xf numFmtId="0" fontId="3" fillId="8" borderId="2" xfId="4" applyFont="1" applyFill="1" applyBorder="1" applyAlignment="1">
      <alignment horizontal="center" vertical="center" wrapText="1"/>
    </xf>
    <xf numFmtId="0" fontId="3" fillId="8" borderId="2" xfId="3" applyFont="1" applyFill="1" applyBorder="1" applyAlignment="1">
      <alignment horizontal="center" vertical="center" shrinkToFit="1"/>
    </xf>
    <xf numFmtId="0" fontId="3" fillId="8" borderId="2" xfId="4" applyFont="1" applyFill="1" applyBorder="1" applyAlignment="1">
      <alignment horizontal="justify" vertical="center" wrapText="1"/>
    </xf>
    <xf numFmtId="0" fontId="3" fillId="2" borderId="2" xfId="3" applyFont="1" applyFill="1" applyBorder="1" applyAlignment="1">
      <alignment horizontal="center" vertical="center" shrinkToFit="1"/>
    </xf>
    <xf numFmtId="0" fontId="12" fillId="8" borderId="2" xfId="4" applyFont="1" applyFill="1" applyBorder="1" applyAlignment="1">
      <alignment horizontal="center" vertical="center" shrinkToFit="1"/>
    </xf>
    <xf numFmtId="0" fontId="51" fillId="0" borderId="0" xfId="0" applyFont="1" applyAlignment="1">
      <alignment horizontal="centerContinuous" vertical="center"/>
    </xf>
    <xf numFmtId="0" fontId="10" fillId="5" borderId="2" xfId="0" applyFont="1" applyFill="1" applyBorder="1">
      <alignment vertical="center"/>
    </xf>
    <xf numFmtId="0" fontId="10" fillId="5" borderId="2" xfId="0" applyFont="1" applyFill="1" applyBorder="1" applyAlignment="1">
      <alignment horizontal="left" vertical="center"/>
    </xf>
    <xf numFmtId="0" fontId="10" fillId="5"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47" fillId="0" borderId="0" xfId="0" applyFont="1" applyAlignment="1">
      <alignment horizontal="left" vertical="center"/>
    </xf>
    <xf numFmtId="0" fontId="13" fillId="0" borderId="0" xfId="0" applyFont="1" applyAlignment="1">
      <alignment vertical="center" shrinkToFit="1"/>
    </xf>
    <xf numFmtId="0" fontId="11" fillId="0" borderId="0" xfId="0" applyFont="1">
      <alignment vertical="center"/>
    </xf>
    <xf numFmtId="0" fontId="12" fillId="0" borderId="15" xfId="0" applyFont="1" applyBorder="1" applyAlignment="1">
      <alignment horizontal="left" vertical="center" wrapText="1"/>
    </xf>
    <xf numFmtId="0" fontId="3" fillId="7" borderId="2" xfId="0" applyFont="1" applyFill="1" applyBorder="1" applyAlignment="1">
      <alignment horizontal="center" vertical="center" shrinkToFit="1"/>
    </xf>
    <xf numFmtId="0" fontId="14" fillId="0" borderId="12"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vertical="center" shrinkToFit="1"/>
    </xf>
    <xf numFmtId="0" fontId="3" fillId="8" borderId="2" xfId="0" applyFont="1" applyFill="1" applyBorder="1" applyAlignment="1">
      <alignment horizontal="center" vertical="center" shrinkToFit="1"/>
    </xf>
    <xf numFmtId="0" fontId="1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4" fillId="6" borderId="0" xfId="0" applyFont="1" applyFill="1" applyAlignment="1">
      <alignment horizontal="centerContinuous" vertical="center"/>
    </xf>
    <xf numFmtId="0" fontId="21" fillId="6" borderId="0" xfId="0" applyFont="1" applyFill="1" applyAlignment="1">
      <alignment horizontal="centerContinuous" vertical="center"/>
    </xf>
    <xf numFmtId="0" fontId="20" fillId="6" borderId="0" xfId="0" applyFont="1" applyFill="1" applyAlignment="1">
      <alignment horizontal="centerContinuous" vertical="center"/>
    </xf>
    <xf numFmtId="0" fontId="22" fillId="6" borderId="0" xfId="1" applyFont="1" applyFill="1" applyAlignment="1">
      <alignment horizontal="centerContinuous" vertical="center"/>
    </xf>
    <xf numFmtId="0" fontId="21" fillId="6" borderId="0" xfId="0" applyFont="1" applyFill="1">
      <alignment vertical="center"/>
    </xf>
    <xf numFmtId="0" fontId="23" fillId="6" borderId="0" xfId="0" applyFont="1" applyFill="1">
      <alignment vertical="center"/>
    </xf>
    <xf numFmtId="0" fontId="24" fillId="6" borderId="0" xfId="0" applyFont="1" applyFill="1">
      <alignment vertical="center"/>
    </xf>
    <xf numFmtId="0" fontId="24" fillId="6" borderId="0" xfId="1" applyFont="1" applyFill="1" applyAlignment="1">
      <alignment vertical="center"/>
    </xf>
    <xf numFmtId="0" fontId="24" fillId="6" borderId="0" xfId="0" applyFont="1" applyFill="1" applyAlignment="1"/>
    <xf numFmtId="178" fontId="23" fillId="6" borderId="0" xfId="0" applyNumberFormat="1" applyFont="1" applyFill="1">
      <alignment vertical="center"/>
    </xf>
    <xf numFmtId="0" fontId="30" fillId="6" borderId="0" xfId="0" applyFont="1" applyFill="1" applyAlignment="1">
      <alignment horizontal="left" vertical="center"/>
    </xf>
    <xf numFmtId="0" fontId="23" fillId="6" borderId="0" xfId="0" applyFont="1" applyFill="1" applyAlignment="1">
      <alignment horizontal="center" vertical="center"/>
    </xf>
    <xf numFmtId="0" fontId="30" fillId="6" borderId="0" xfId="0" applyFont="1" applyFill="1" applyAlignment="1"/>
    <xf numFmtId="0" fontId="38" fillId="6" borderId="0" xfId="0" applyFont="1" applyFill="1" applyAlignment="1"/>
    <xf numFmtId="0" fontId="25" fillId="6" borderId="0" xfId="0" applyFont="1" applyFill="1">
      <alignment vertical="center"/>
    </xf>
    <xf numFmtId="0" fontId="30" fillId="6" borderId="0" xfId="0" applyFont="1" applyFill="1" applyAlignment="1">
      <alignment horizontal="right" vertical="center"/>
    </xf>
    <xf numFmtId="0" fontId="23" fillId="6" borderId="4" xfId="0" applyFont="1" applyFill="1" applyBorder="1" applyAlignment="1">
      <alignment horizontal="centerContinuous" vertical="center"/>
    </xf>
    <xf numFmtId="0" fontId="23" fillId="6" borderId="6" xfId="0" applyFont="1" applyFill="1" applyBorder="1" applyAlignment="1">
      <alignment horizontal="centerContinuous" vertical="center"/>
    </xf>
    <xf numFmtId="0" fontId="23" fillId="6" borderId="8" xfId="0" applyFont="1" applyFill="1" applyBorder="1" applyAlignment="1">
      <alignment horizontal="centerContinuous" vertical="top"/>
    </xf>
    <xf numFmtId="0" fontId="23" fillId="6" borderId="9" xfId="0" applyFont="1" applyFill="1" applyBorder="1" applyAlignment="1">
      <alignment horizontal="centerContinuous" vertical="top"/>
    </xf>
    <xf numFmtId="0" fontId="30" fillId="6" borderId="8" xfId="0" applyFont="1" applyFill="1" applyBorder="1" applyAlignment="1">
      <alignment horizontal="centerContinuous" vertical="center"/>
    </xf>
    <xf numFmtId="0" fontId="23" fillId="6" borderId="3" xfId="0" applyFont="1" applyFill="1" applyBorder="1" applyAlignment="1">
      <alignment horizontal="centerContinuous" vertical="center"/>
    </xf>
    <xf numFmtId="0" fontId="23" fillId="6" borderId="9" xfId="0" applyFont="1" applyFill="1" applyBorder="1">
      <alignment vertical="center"/>
    </xf>
    <xf numFmtId="0" fontId="27" fillId="6" borderId="7" xfId="0" applyFont="1" applyFill="1" applyBorder="1" applyAlignment="1">
      <alignment horizontal="centerContinuous" vertical="center"/>
    </xf>
    <xf numFmtId="0" fontId="23" fillId="6" borderId="0" xfId="0" applyFont="1" applyFill="1" applyAlignment="1">
      <alignment horizontal="centerContinuous" vertical="center"/>
    </xf>
    <xf numFmtId="0" fontId="23" fillId="6" borderId="1" xfId="0" applyFont="1" applyFill="1" applyBorder="1" applyAlignment="1">
      <alignment horizontal="centerContinuous" vertical="center"/>
    </xf>
    <xf numFmtId="0" fontId="27" fillId="6" borderId="3" xfId="0" applyFont="1" applyFill="1" applyBorder="1" applyAlignment="1">
      <alignment horizontal="centerContinuous" vertical="center"/>
    </xf>
    <xf numFmtId="0" fontId="23" fillId="6" borderId="9" xfId="0" applyFont="1" applyFill="1" applyBorder="1" applyAlignment="1">
      <alignment horizontal="centerContinuous" vertical="center"/>
    </xf>
    <xf numFmtId="0" fontId="23" fillId="6" borderId="7" xfId="0" applyFont="1" applyFill="1" applyBorder="1">
      <alignment vertical="center"/>
    </xf>
    <xf numFmtId="0" fontId="23" fillId="6" borderId="1" xfId="0" applyFont="1" applyFill="1" applyBorder="1">
      <alignment vertical="center"/>
    </xf>
    <xf numFmtId="0" fontId="23" fillId="6" borderId="8" xfId="0" applyFont="1" applyFill="1" applyBorder="1">
      <alignment vertical="center"/>
    </xf>
    <xf numFmtId="0" fontId="23" fillId="6" borderId="3" xfId="0" applyFont="1" applyFill="1" applyBorder="1">
      <alignment vertical="center"/>
    </xf>
    <xf numFmtId="0" fontId="30" fillId="6" borderId="0" xfId="0" applyFont="1" applyFill="1" applyAlignment="1">
      <alignment horizontal="center" vertical="center"/>
    </xf>
    <xf numFmtId="177" fontId="23" fillId="6" borderId="0" xfId="0" applyNumberFormat="1" applyFont="1" applyFill="1" applyAlignment="1">
      <alignment horizontal="center" vertical="center"/>
    </xf>
    <xf numFmtId="176" fontId="29" fillId="6" borderId="0" xfId="0" applyNumberFormat="1" applyFont="1" applyFill="1" applyAlignment="1">
      <alignment vertical="center" shrinkToFit="1"/>
    </xf>
    <xf numFmtId="0" fontId="23" fillId="6" borderId="0" xfId="0" applyFont="1" applyFill="1" applyAlignment="1">
      <alignment horizontal="left" vertical="center"/>
    </xf>
    <xf numFmtId="177" fontId="46" fillId="6" borderId="10" xfId="0" applyNumberFormat="1" applyFont="1" applyFill="1" applyBorder="1" applyAlignment="1">
      <alignment horizontal="center" vertical="center"/>
    </xf>
    <xf numFmtId="0" fontId="46" fillId="6" borderId="12" xfId="0" applyFont="1" applyFill="1" applyBorder="1">
      <alignment vertical="center"/>
    </xf>
    <xf numFmtId="0" fontId="30" fillId="6" borderId="4" xfId="0" applyFont="1" applyFill="1" applyBorder="1" applyAlignment="1">
      <alignment horizontal="centerContinuous" vertical="center"/>
    </xf>
    <xf numFmtId="0" fontId="30" fillId="6" borderId="5" xfId="0" applyFont="1" applyFill="1" applyBorder="1" applyAlignment="1">
      <alignment horizontal="centerContinuous" vertical="center"/>
    </xf>
    <xf numFmtId="0" fontId="30" fillId="6" borderId="11" xfId="0" applyFont="1" applyFill="1" applyBorder="1">
      <alignment vertical="center"/>
    </xf>
    <xf numFmtId="0" fontId="30" fillId="6" borderId="12" xfId="0" applyFont="1" applyFill="1" applyBorder="1">
      <alignment vertical="center"/>
    </xf>
    <xf numFmtId="0" fontId="30" fillId="6" borderId="10" xfId="0" applyFont="1" applyFill="1" applyBorder="1">
      <alignment vertical="center"/>
    </xf>
    <xf numFmtId="0" fontId="30" fillId="6" borderId="4" xfId="0" applyFont="1" applyFill="1" applyBorder="1">
      <alignment vertical="center"/>
    </xf>
    <xf numFmtId="0" fontId="30" fillId="6" borderId="5" xfId="0" applyFont="1" applyFill="1" applyBorder="1">
      <alignment vertical="center"/>
    </xf>
    <xf numFmtId="0" fontId="23" fillId="6" borderId="11" xfId="0" applyFont="1" applyFill="1" applyBorder="1">
      <alignment vertical="center"/>
    </xf>
    <xf numFmtId="0" fontId="23" fillId="6" borderId="12" xfId="0" applyFont="1" applyFill="1" applyBorder="1">
      <alignment vertical="center"/>
    </xf>
    <xf numFmtId="0" fontId="30" fillId="6" borderId="3" xfId="0" applyFont="1" applyFill="1" applyBorder="1">
      <alignment vertical="center"/>
    </xf>
    <xf numFmtId="0" fontId="54" fillId="6" borderId="0" xfId="0" applyFont="1" applyFill="1">
      <alignment vertical="center"/>
    </xf>
    <xf numFmtId="0" fontId="30" fillId="6" borderId="4" xfId="0" applyFont="1" applyFill="1" applyBorder="1" applyAlignment="1">
      <alignment horizontal="left" vertical="center" indent="1"/>
    </xf>
    <xf numFmtId="0" fontId="30" fillId="6" borderId="6" xfId="0" applyFont="1" applyFill="1" applyBorder="1">
      <alignment vertical="center"/>
    </xf>
    <xf numFmtId="0" fontId="30" fillId="6" borderId="7" xfId="0" applyFont="1" applyFill="1" applyBorder="1" applyAlignment="1">
      <alignment horizontal="left" vertical="center" indent="1"/>
    </xf>
    <xf numFmtId="0" fontId="30" fillId="6" borderId="1" xfId="0" applyFont="1" applyFill="1" applyBorder="1">
      <alignment vertical="center"/>
    </xf>
    <xf numFmtId="0" fontId="30" fillId="6" borderId="7" xfId="0" applyFont="1" applyFill="1" applyBorder="1" applyAlignment="1">
      <alignment horizontal="left" vertical="center" indent="2"/>
    </xf>
    <xf numFmtId="0" fontId="30" fillId="6" borderId="8" xfId="0" applyFont="1" applyFill="1" applyBorder="1" applyAlignment="1">
      <alignment horizontal="left" vertical="center" indent="1"/>
    </xf>
    <xf numFmtId="0" fontId="30" fillId="6" borderId="9" xfId="0" applyFont="1" applyFill="1" applyBorder="1">
      <alignment vertical="center"/>
    </xf>
    <xf numFmtId="0" fontId="23" fillId="6" borderId="7" xfId="0" applyFont="1" applyFill="1" applyBorder="1" applyProtection="1">
      <alignment vertical="center"/>
      <protection locked="0"/>
    </xf>
    <xf numFmtId="0" fontId="23" fillId="6" borderId="0" xfId="0" applyFont="1" applyFill="1" applyProtection="1">
      <alignment vertical="center"/>
      <protection locked="0"/>
    </xf>
    <xf numFmtId="0" fontId="23" fillId="6" borderId="1" xfId="0" applyFont="1" applyFill="1" applyBorder="1" applyProtection="1">
      <alignment vertical="center"/>
      <protection locked="0"/>
    </xf>
    <xf numFmtId="0" fontId="23" fillId="6" borderId="5" xfId="0" applyFont="1" applyFill="1" applyBorder="1" applyProtection="1">
      <alignment vertical="center"/>
      <protection locked="0"/>
    </xf>
    <xf numFmtId="0" fontId="23" fillId="6" borderId="6" xfId="0" applyFont="1" applyFill="1" applyBorder="1" applyProtection="1">
      <alignment vertical="center"/>
      <protection locked="0"/>
    </xf>
    <xf numFmtId="0" fontId="23" fillId="6" borderId="3" xfId="0" applyFont="1" applyFill="1" applyBorder="1" applyProtection="1">
      <alignment vertical="center"/>
      <protection locked="0"/>
    </xf>
    <xf numFmtId="0" fontId="23" fillId="6" borderId="9" xfId="0" applyFont="1" applyFill="1" applyBorder="1" applyProtection="1">
      <alignment vertical="center"/>
      <protection locked="0"/>
    </xf>
    <xf numFmtId="0" fontId="23" fillId="6" borderId="4" xfId="0" applyFont="1" applyFill="1" applyBorder="1" applyProtection="1">
      <alignment vertical="center"/>
      <protection locked="0"/>
    </xf>
    <xf numFmtId="0" fontId="23" fillId="6" borderId="8" xfId="0" applyFont="1" applyFill="1" applyBorder="1" applyProtection="1">
      <alignment vertical="center"/>
      <protection locked="0"/>
    </xf>
    <xf numFmtId="0" fontId="30" fillId="6" borderId="0" xfId="0" applyFont="1" applyFill="1" applyAlignment="1">
      <alignment horizontal="centerContinuous" vertical="center"/>
    </xf>
    <xf numFmtId="0" fontId="23" fillId="6" borderId="22" xfId="0" applyFont="1" applyFill="1" applyBorder="1" applyAlignment="1">
      <alignment horizontal="center" vertical="center"/>
    </xf>
    <xf numFmtId="0" fontId="23" fillId="6" borderId="5" xfId="0" applyFont="1" applyFill="1" applyBorder="1" applyAlignment="1">
      <alignment horizontal="centerContinuous" vertical="center"/>
    </xf>
    <xf numFmtId="0" fontId="23" fillId="6" borderId="13" xfId="0" applyFont="1" applyFill="1" applyBorder="1" applyAlignment="1">
      <alignment horizontal="centerContinuous" vertical="center"/>
    </xf>
    <xf numFmtId="0" fontId="23" fillId="6" borderId="8" xfId="0" applyFont="1" applyFill="1" applyBorder="1" applyAlignment="1">
      <alignment horizontal="centerContinuous" vertical="center"/>
    </xf>
    <xf numFmtId="0" fontId="38" fillId="6" borderId="3" xfId="0" applyFont="1" applyFill="1" applyBorder="1" applyAlignment="1">
      <alignment horizontal="centerContinuous" vertical="center"/>
    </xf>
    <xf numFmtId="0" fontId="27" fillId="6" borderId="8" xfId="0" applyFont="1" applyFill="1" applyBorder="1" applyAlignment="1">
      <alignment horizontal="centerContinuous" vertical="center"/>
    </xf>
    <xf numFmtId="176" fontId="38" fillId="6" borderId="0" xfId="0" applyNumberFormat="1" applyFont="1" applyFill="1" applyAlignment="1">
      <alignment vertical="center" shrinkToFit="1"/>
    </xf>
    <xf numFmtId="0" fontId="23" fillId="6" borderId="2" xfId="0" applyFont="1" applyFill="1" applyBorder="1" applyAlignment="1" applyProtection="1">
      <alignment horizontal="centerContinuous" vertical="center"/>
      <protection locked="0"/>
    </xf>
    <xf numFmtId="0" fontId="23" fillId="6" borderId="10" xfId="0" applyFont="1" applyFill="1" applyBorder="1" applyProtection="1">
      <alignment vertical="center"/>
      <protection locked="0"/>
    </xf>
    <xf numFmtId="0" fontId="23" fillId="6" borderId="11" xfId="0" applyFont="1" applyFill="1" applyBorder="1" applyProtection="1">
      <alignment vertical="center"/>
      <protection locked="0"/>
    </xf>
    <xf numFmtId="0" fontId="23" fillId="6" borderId="12" xfId="0" applyFont="1" applyFill="1" applyBorder="1" applyProtection="1">
      <alignment vertical="center"/>
      <protection locked="0"/>
    </xf>
    <xf numFmtId="0" fontId="30" fillId="6" borderId="0" xfId="0" applyFont="1" applyFill="1">
      <alignment vertical="center"/>
    </xf>
    <xf numFmtId="0" fontId="46" fillId="6" borderId="11" xfId="0" applyFont="1" applyFill="1" applyBorder="1" applyAlignment="1" applyProtection="1">
      <alignment horizontal="center" vertical="center"/>
      <protection locked="0"/>
    </xf>
    <xf numFmtId="0" fontId="46" fillId="6" borderId="0" xfId="0" applyFont="1" applyFill="1" applyAlignment="1" applyProtection="1">
      <alignment horizontal="left" vertical="center"/>
      <protection locked="0"/>
    </xf>
    <xf numFmtId="0" fontId="55" fillId="6" borderId="0" xfId="0" applyFont="1" applyFill="1">
      <alignment vertical="center"/>
    </xf>
    <xf numFmtId="0" fontId="54" fillId="6" borderId="0" xfId="0" applyFont="1" applyFill="1" applyAlignment="1">
      <alignment horizontal="center" vertical="center"/>
    </xf>
    <xf numFmtId="177" fontId="55" fillId="6" borderId="0" xfId="0" applyNumberFormat="1" applyFont="1" applyFill="1" applyAlignment="1">
      <alignment horizontal="center" vertical="center"/>
    </xf>
    <xf numFmtId="0" fontId="55" fillId="6" borderId="0" xfId="0" applyFont="1" applyFill="1" applyAlignment="1">
      <alignment horizontal="center" vertical="center"/>
    </xf>
    <xf numFmtId="0" fontId="55" fillId="6" borderId="0" xfId="0" applyFont="1" applyFill="1" applyAlignment="1">
      <alignment vertical="center" shrinkToFit="1"/>
    </xf>
    <xf numFmtId="0" fontId="46" fillId="6" borderId="11" xfId="0" applyFont="1" applyFill="1" applyBorder="1" applyAlignment="1" applyProtection="1">
      <alignment horizontal="left" vertical="center"/>
      <protection locked="0"/>
    </xf>
    <xf numFmtId="177" fontId="57" fillId="6" borderId="11" xfId="0" applyNumberFormat="1" applyFont="1" applyFill="1" applyBorder="1" applyAlignment="1">
      <alignment horizontal="right" vertical="center"/>
    </xf>
    <xf numFmtId="0" fontId="46" fillId="6" borderId="12" xfId="0" applyFont="1" applyFill="1" applyBorder="1" applyAlignment="1" applyProtection="1">
      <alignment horizontal="center" vertical="center"/>
      <protection locked="0"/>
    </xf>
    <xf numFmtId="0" fontId="54" fillId="6" borderId="11" xfId="0" applyFont="1" applyFill="1" applyBorder="1">
      <alignment vertical="center"/>
    </xf>
    <xf numFmtId="0" fontId="55" fillId="6" borderId="11" xfId="0" applyFont="1" applyFill="1" applyBorder="1">
      <alignment vertical="center"/>
    </xf>
    <xf numFmtId="0" fontId="46" fillId="6" borderId="0" xfId="0" applyFont="1" applyFill="1" applyAlignment="1">
      <alignment horizontal="left" vertical="center"/>
    </xf>
    <xf numFmtId="0" fontId="23" fillId="6" borderId="3" xfId="0" applyFont="1" applyFill="1" applyBorder="1" applyAlignment="1">
      <alignment horizontal="left" vertical="center"/>
    </xf>
    <xf numFmtId="0" fontId="46" fillId="6" borderId="3" xfId="0" applyFont="1" applyFill="1" applyBorder="1">
      <alignment vertical="center"/>
    </xf>
    <xf numFmtId="0" fontId="56" fillId="6" borderId="3" xfId="0" applyFont="1" applyFill="1" applyBorder="1">
      <alignment vertical="center"/>
    </xf>
    <xf numFmtId="0" fontId="54" fillId="6" borderId="3" xfId="0" applyFont="1" applyFill="1" applyBorder="1">
      <alignment vertical="center"/>
    </xf>
    <xf numFmtId="0" fontId="58" fillId="6" borderId="3" xfId="0" applyFont="1" applyFill="1" applyBorder="1">
      <alignment vertical="center"/>
    </xf>
    <xf numFmtId="0" fontId="61" fillId="6" borderId="0" xfId="0" applyFont="1" applyFill="1">
      <alignment vertical="center"/>
    </xf>
    <xf numFmtId="177" fontId="41" fillId="6" borderId="0" xfId="0" applyNumberFormat="1" applyFont="1" applyFill="1" applyAlignment="1">
      <alignment horizontal="center" vertical="center"/>
    </xf>
    <xf numFmtId="177" fontId="41" fillId="6" borderId="0" xfId="0" applyNumberFormat="1" applyFont="1" applyFill="1">
      <alignment vertical="center"/>
    </xf>
    <xf numFmtId="0" fontId="41" fillId="6" borderId="0" xfId="0" applyFont="1" applyFill="1">
      <alignment vertical="center"/>
    </xf>
    <xf numFmtId="0" fontId="62" fillId="6" borderId="0" xfId="0" applyFont="1" applyFill="1" applyAlignment="1">
      <alignment vertical="center" shrinkToFit="1"/>
    </xf>
    <xf numFmtId="0" fontId="46" fillId="6" borderId="0" xfId="0" applyFont="1" applyFill="1">
      <alignment vertical="center"/>
    </xf>
    <xf numFmtId="0" fontId="56" fillId="6" borderId="0" xfId="0" applyFont="1" applyFill="1">
      <alignment vertical="center"/>
    </xf>
    <xf numFmtId="0" fontId="23" fillId="6" borderId="0" xfId="0" applyFont="1" applyFill="1" applyAlignment="1">
      <alignment horizontal="right" vertical="center"/>
    </xf>
    <xf numFmtId="0" fontId="23" fillId="6" borderId="0" xfId="0" applyFont="1" applyFill="1" applyAlignment="1">
      <alignment horizontal="right" vertical="center"/>
    </xf>
    <xf numFmtId="0" fontId="46" fillId="6" borderId="10" xfId="0" applyFont="1" applyFill="1" applyBorder="1" applyAlignment="1">
      <alignment horizontal="center" vertical="center"/>
    </xf>
    <xf numFmtId="0" fontId="46" fillId="6" borderId="11" xfId="0" applyFont="1" applyFill="1" applyBorder="1" applyAlignment="1">
      <alignment horizontal="center" vertical="center"/>
    </xf>
    <xf numFmtId="0" fontId="46" fillId="6" borderId="11" xfId="0" applyFont="1" applyFill="1" applyBorder="1" applyAlignment="1" applyProtection="1">
      <alignment horizontal="center" vertical="center"/>
      <protection locked="0"/>
    </xf>
    <xf numFmtId="0" fontId="30" fillId="6" borderId="3" xfId="0" applyFont="1" applyFill="1" applyBorder="1" applyAlignment="1" applyProtection="1">
      <alignment horizontal="center" vertical="center"/>
      <protection locked="0"/>
    </xf>
    <xf numFmtId="0" fontId="23" fillId="6" borderId="3" xfId="0" applyFont="1" applyFill="1" applyBorder="1" applyAlignment="1" applyProtection="1">
      <alignment horizontal="center" vertical="center"/>
      <protection locked="0"/>
    </xf>
    <xf numFmtId="0" fontId="55" fillId="6" borderId="3" xfId="0" applyFont="1" applyFill="1" applyBorder="1" applyAlignment="1" applyProtection="1">
      <alignment horizontal="center" vertical="center"/>
      <protection locked="0"/>
    </xf>
    <xf numFmtId="0" fontId="23" fillId="6" borderId="8" xfId="0" applyFont="1" applyFill="1" applyBorder="1" applyAlignment="1">
      <alignment horizontal="center" vertical="center" shrinkToFit="1"/>
    </xf>
    <xf numFmtId="0" fontId="23" fillId="6" borderId="3" xfId="0" applyFont="1" applyFill="1" applyBorder="1" applyAlignment="1">
      <alignment horizontal="center" vertical="center" shrinkToFit="1"/>
    </xf>
    <xf numFmtId="0" fontId="23" fillId="6" borderId="9" xfId="0" applyFont="1" applyFill="1" applyBorder="1" applyAlignment="1">
      <alignment horizontal="center" vertical="center" shrinkToFit="1"/>
    </xf>
    <xf numFmtId="0" fontId="23" fillId="6" borderId="7" xfId="0" applyFont="1" applyFill="1" applyBorder="1" applyAlignment="1" applyProtection="1">
      <alignment horizontal="center" vertical="center"/>
      <protection locked="0"/>
    </xf>
    <xf numFmtId="0" fontId="23" fillId="6" borderId="0" xfId="0" applyFont="1" applyFill="1" applyAlignment="1" applyProtection="1">
      <alignment horizontal="center" vertical="center"/>
      <protection locked="0"/>
    </xf>
    <xf numFmtId="177" fontId="23" fillId="6" borderId="7" xfId="0" applyNumberFormat="1" applyFont="1" applyFill="1" applyBorder="1" applyAlignment="1" applyProtection="1">
      <alignment horizontal="center" vertical="center"/>
      <protection locked="0"/>
    </xf>
    <xf numFmtId="177" fontId="55" fillId="6" borderId="0" xfId="0" applyNumberFormat="1" applyFont="1" applyFill="1" applyAlignment="1" applyProtection="1">
      <alignment horizontal="center" vertical="center"/>
      <protection locked="0"/>
    </xf>
    <xf numFmtId="177" fontId="55" fillId="6" borderId="1" xfId="0" applyNumberFormat="1" applyFont="1" applyFill="1" applyBorder="1" applyAlignment="1" applyProtection="1">
      <alignment horizontal="center" vertical="center"/>
      <protection locked="0"/>
    </xf>
    <xf numFmtId="176" fontId="29" fillId="6" borderId="3" xfId="0" applyNumberFormat="1" applyFont="1" applyFill="1" applyBorder="1" applyAlignment="1" applyProtection="1">
      <alignment vertical="center" shrinkToFit="1"/>
      <protection locked="0"/>
    </xf>
    <xf numFmtId="0" fontId="55" fillId="6" borderId="9" xfId="0" applyFont="1" applyFill="1" applyBorder="1" applyAlignment="1" applyProtection="1">
      <alignment vertical="center" shrinkToFit="1"/>
      <protection locked="0"/>
    </xf>
    <xf numFmtId="176" fontId="29" fillId="6" borderId="0" xfId="0" applyNumberFormat="1" applyFont="1" applyFill="1" applyAlignment="1" applyProtection="1">
      <alignment vertical="center" shrinkToFit="1"/>
      <protection locked="0"/>
    </xf>
    <xf numFmtId="176" fontId="29" fillId="6" borderId="1" xfId="0" applyNumberFormat="1" applyFont="1" applyFill="1" applyBorder="1" applyAlignment="1" applyProtection="1">
      <alignment vertical="center" shrinkToFit="1"/>
      <protection locked="0"/>
    </xf>
    <xf numFmtId="0" fontId="55" fillId="6" borderId="1" xfId="0" applyFont="1" applyFill="1" applyBorder="1" applyAlignment="1" applyProtection="1">
      <alignment vertical="center" shrinkToFit="1"/>
      <protection locked="0"/>
    </xf>
    <xf numFmtId="0" fontId="56" fillId="6" borderId="10" xfId="0" applyFont="1" applyFill="1" applyBorder="1" applyAlignment="1">
      <alignment horizontal="center" vertical="center"/>
    </xf>
    <xf numFmtId="0" fontId="56" fillId="6" borderId="11" xfId="0" applyFont="1" applyFill="1" applyBorder="1" applyAlignment="1">
      <alignment horizontal="center" vertical="center"/>
    </xf>
    <xf numFmtId="0" fontId="56" fillId="6" borderId="12" xfId="0" applyFont="1" applyFill="1" applyBorder="1" applyAlignment="1">
      <alignment horizontal="center" vertical="center"/>
    </xf>
    <xf numFmtId="0" fontId="30" fillId="6" borderId="4"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7" xfId="0" applyFont="1" applyFill="1" applyBorder="1" applyAlignment="1" applyProtection="1">
      <alignment horizontal="center" vertical="center"/>
      <protection locked="0"/>
    </xf>
    <xf numFmtId="0" fontId="30" fillId="6" borderId="1" xfId="0" applyFont="1" applyFill="1" applyBorder="1" applyAlignment="1" applyProtection="1">
      <alignment horizontal="center" vertical="center"/>
      <protection locked="0"/>
    </xf>
    <xf numFmtId="0" fontId="30" fillId="6" borderId="8" xfId="0" applyFont="1" applyFill="1" applyBorder="1" applyAlignment="1" applyProtection="1">
      <alignment horizontal="center" vertical="center"/>
      <protection locked="0"/>
    </xf>
    <xf numFmtId="0" fontId="30" fillId="6" borderId="9" xfId="0" applyFont="1" applyFill="1" applyBorder="1" applyAlignment="1" applyProtection="1">
      <alignment horizontal="center" vertical="center"/>
      <protection locked="0"/>
    </xf>
    <xf numFmtId="0" fontId="30" fillId="6" borderId="5" xfId="0" applyFont="1" applyFill="1" applyBorder="1" applyAlignment="1" applyProtection="1">
      <alignment horizontal="center" vertical="center"/>
      <protection locked="0"/>
    </xf>
    <xf numFmtId="0" fontId="30" fillId="6" borderId="0" xfId="0" applyFont="1" applyFill="1" applyAlignment="1" applyProtection="1">
      <alignment horizontal="center" vertical="center"/>
      <protection locked="0"/>
    </xf>
    <xf numFmtId="177" fontId="23" fillId="6" borderId="4" xfId="0" applyNumberFormat="1" applyFont="1" applyFill="1" applyBorder="1" applyAlignment="1" applyProtection="1">
      <alignment horizontal="center" vertical="center"/>
      <protection locked="0"/>
    </xf>
    <xf numFmtId="177" fontId="55" fillId="6" borderId="5" xfId="0" applyNumberFormat="1" applyFont="1" applyFill="1" applyBorder="1" applyAlignment="1" applyProtection="1">
      <alignment horizontal="center" vertical="center"/>
      <protection locked="0"/>
    </xf>
    <xf numFmtId="177" fontId="55" fillId="6" borderId="6" xfId="0" applyNumberFormat="1" applyFont="1" applyFill="1" applyBorder="1" applyAlignment="1" applyProtection="1">
      <alignment horizontal="center" vertical="center"/>
      <protection locked="0"/>
    </xf>
    <xf numFmtId="0" fontId="23" fillId="6" borderId="4" xfId="0" applyFont="1" applyFill="1" applyBorder="1" applyAlignment="1" applyProtection="1">
      <alignment horizontal="center" vertical="center"/>
      <protection locked="0"/>
    </xf>
    <xf numFmtId="0" fontId="23" fillId="6" borderId="5" xfId="0" applyFont="1" applyFill="1" applyBorder="1" applyAlignment="1" applyProtection="1">
      <alignment horizontal="center" vertical="center"/>
      <protection locked="0"/>
    </xf>
    <xf numFmtId="0" fontId="23" fillId="6" borderId="6" xfId="0" applyFont="1" applyFill="1" applyBorder="1" applyAlignment="1" applyProtection="1">
      <alignment horizontal="center" vertical="center"/>
      <protection locked="0"/>
    </xf>
    <xf numFmtId="0" fontId="23" fillId="6" borderId="1" xfId="0" applyFont="1" applyFill="1" applyBorder="1" applyAlignment="1" applyProtection="1">
      <alignment horizontal="center" vertical="center"/>
      <protection locked="0"/>
    </xf>
    <xf numFmtId="0" fontId="55" fillId="6" borderId="7" xfId="0" applyFont="1" applyFill="1" applyBorder="1" applyAlignment="1" applyProtection="1">
      <alignment horizontal="center" vertical="center"/>
      <protection locked="0"/>
    </xf>
    <xf numFmtId="0" fontId="55" fillId="6" borderId="0" xfId="0" applyFont="1" applyFill="1" applyAlignment="1" applyProtection="1">
      <alignment horizontal="center" vertical="center"/>
      <protection locked="0"/>
    </xf>
    <xf numFmtId="0" fontId="55" fillId="6" borderId="1" xfId="0" applyFont="1" applyFill="1" applyBorder="1" applyAlignment="1" applyProtection="1">
      <alignment horizontal="center" vertical="center"/>
      <protection locked="0"/>
    </xf>
    <xf numFmtId="0" fontId="55" fillId="6" borderId="8" xfId="0" applyFont="1" applyFill="1" applyBorder="1" applyAlignment="1" applyProtection="1">
      <alignment horizontal="center" vertical="center"/>
      <protection locked="0"/>
    </xf>
    <xf numFmtId="0" fontId="55" fillId="6" borderId="9" xfId="0" applyFont="1" applyFill="1" applyBorder="1" applyAlignment="1" applyProtection="1">
      <alignment horizontal="center" vertical="center"/>
      <protection locked="0"/>
    </xf>
    <xf numFmtId="177" fontId="23" fillId="6" borderId="8" xfId="0" applyNumberFormat="1" applyFont="1" applyFill="1" applyBorder="1" applyAlignment="1" applyProtection="1">
      <alignment horizontal="center" vertical="center"/>
      <protection locked="0"/>
    </xf>
    <xf numFmtId="177" fontId="55" fillId="6" borderId="3" xfId="0" applyNumberFormat="1" applyFont="1" applyFill="1" applyBorder="1" applyAlignment="1" applyProtection="1">
      <alignment horizontal="center" vertical="center"/>
      <protection locked="0"/>
    </xf>
    <xf numFmtId="177" fontId="55" fillId="6" borderId="9" xfId="0" applyNumberFormat="1" applyFont="1" applyFill="1" applyBorder="1" applyAlignment="1" applyProtection="1">
      <alignment horizontal="center" vertical="center"/>
      <protection locked="0"/>
    </xf>
    <xf numFmtId="0" fontId="23" fillId="6" borderId="8" xfId="0" applyFont="1" applyFill="1" applyBorder="1" applyAlignment="1" applyProtection="1">
      <alignment horizontal="center" vertical="center"/>
      <protection locked="0"/>
    </xf>
    <xf numFmtId="0" fontId="23" fillId="6" borderId="3" xfId="0" applyFont="1" applyFill="1" applyBorder="1" applyAlignment="1">
      <alignment horizontal="center" vertical="center"/>
    </xf>
    <xf numFmtId="0" fontId="55"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54" fillId="6" borderId="5" xfId="0" applyFont="1" applyFill="1" applyBorder="1" applyAlignment="1">
      <alignment horizontal="center" vertical="center"/>
    </xf>
    <xf numFmtId="0" fontId="54" fillId="6" borderId="6" xfId="0" applyFont="1" applyFill="1" applyBorder="1" applyAlignment="1">
      <alignment horizontal="center" vertical="center"/>
    </xf>
    <xf numFmtId="0" fontId="30" fillId="6" borderId="4" xfId="0" applyFont="1" applyFill="1" applyBorder="1" applyAlignment="1">
      <alignment horizontal="center" vertical="center" shrinkToFit="1"/>
    </xf>
    <xf numFmtId="0" fontId="54" fillId="6" borderId="5" xfId="0" applyFont="1" applyFill="1" applyBorder="1" applyAlignment="1">
      <alignment horizontal="center" vertical="center" shrinkToFit="1"/>
    </xf>
    <xf numFmtId="0" fontId="54" fillId="6" borderId="6" xfId="0" applyFont="1" applyFill="1" applyBorder="1" applyAlignment="1">
      <alignment horizontal="center" vertical="center" shrinkToFit="1"/>
    </xf>
    <xf numFmtId="0" fontId="54" fillId="6" borderId="6" xfId="0" applyFont="1" applyFill="1" applyBorder="1" applyAlignment="1">
      <alignment vertical="center" shrinkToFit="1"/>
    </xf>
    <xf numFmtId="176" fontId="29" fillId="6" borderId="5" xfId="0" applyNumberFormat="1" applyFont="1" applyFill="1" applyBorder="1" applyAlignment="1" applyProtection="1">
      <alignment vertical="center" shrinkToFit="1"/>
      <protection locked="0"/>
    </xf>
    <xf numFmtId="176" fontId="29" fillId="6" borderId="6" xfId="0" applyNumberFormat="1" applyFont="1" applyFill="1" applyBorder="1" applyAlignment="1" applyProtection="1">
      <alignment vertical="center" shrinkToFit="1"/>
      <protection locked="0"/>
    </xf>
    <xf numFmtId="0" fontId="30" fillId="6" borderId="5" xfId="0" applyFont="1" applyFill="1" applyBorder="1" applyAlignment="1">
      <alignment horizontal="center" vertical="center" shrinkToFit="1"/>
    </xf>
    <xf numFmtId="0" fontId="27" fillId="6" borderId="8" xfId="0" applyFont="1" applyFill="1" applyBorder="1" applyAlignment="1">
      <alignment horizontal="center" vertical="center"/>
    </xf>
    <xf numFmtId="0" fontId="55" fillId="6" borderId="9" xfId="0" applyFont="1" applyFill="1" applyBorder="1" applyAlignment="1">
      <alignment horizontal="center" vertical="center"/>
    </xf>
    <xf numFmtId="0" fontId="55" fillId="6" borderId="6" xfId="0" applyFont="1" applyFill="1" applyBorder="1" applyAlignment="1" applyProtection="1">
      <alignment vertical="center" shrinkToFit="1"/>
      <protection locked="0"/>
    </xf>
    <xf numFmtId="0" fontId="23" fillId="6" borderId="22" xfId="0" applyFont="1" applyFill="1" applyBorder="1" applyAlignment="1">
      <alignment horizontal="center" vertical="center" textRotation="255"/>
    </xf>
    <xf numFmtId="0" fontId="41" fillId="6" borderId="14" xfId="0" applyFont="1" applyFill="1" applyBorder="1" applyAlignment="1">
      <alignment horizontal="center" vertical="center" textRotation="255"/>
    </xf>
    <xf numFmtId="0" fontId="41" fillId="6" borderId="13" xfId="0" applyFont="1" applyFill="1" applyBorder="1" applyAlignment="1">
      <alignment horizontal="center" vertical="center" textRotation="255"/>
    </xf>
    <xf numFmtId="0" fontId="23" fillId="6" borderId="11" xfId="0" applyFont="1" applyFill="1" applyBorder="1" applyAlignment="1" applyProtection="1">
      <alignment horizontal="center" vertical="center"/>
      <protection locked="0"/>
    </xf>
    <xf numFmtId="0" fontId="55" fillId="6" borderId="11" xfId="0" applyFont="1" applyFill="1" applyBorder="1" applyAlignment="1" applyProtection="1">
      <alignment horizontal="center" vertical="center"/>
      <protection locked="0"/>
    </xf>
    <xf numFmtId="0" fontId="23" fillId="6" borderId="10" xfId="0" applyFont="1" applyFill="1" applyBorder="1" applyAlignment="1" applyProtection="1">
      <alignment horizontal="center" vertical="center"/>
      <protection locked="0"/>
    </xf>
    <xf numFmtId="0" fontId="30" fillId="6" borderId="0" xfId="0" applyFont="1" applyFill="1">
      <alignment vertical="center"/>
    </xf>
    <xf numFmtId="0" fontId="54" fillId="6" borderId="3" xfId="0" applyFont="1" applyFill="1" applyBorder="1" applyAlignment="1" applyProtection="1">
      <alignment horizontal="center" vertical="center"/>
      <protection locked="0"/>
    </xf>
    <xf numFmtId="0" fontId="55" fillId="6" borderId="5" xfId="0" applyFont="1" applyFill="1" applyBorder="1" applyProtection="1">
      <alignment vertical="center"/>
      <protection locked="0"/>
    </xf>
    <xf numFmtId="0" fontId="55" fillId="6" borderId="0" xfId="0" applyFont="1" applyFill="1" applyProtection="1">
      <alignment vertical="center"/>
      <protection locked="0"/>
    </xf>
    <xf numFmtId="0" fontId="55" fillId="6" borderId="3" xfId="0" applyFont="1" applyFill="1" applyBorder="1" applyProtection="1">
      <alignment vertical="center"/>
      <protection locked="0"/>
    </xf>
    <xf numFmtId="0" fontId="41" fillId="6" borderId="0" xfId="0" applyFont="1" applyFill="1" applyProtection="1">
      <alignment vertical="center"/>
      <protection locked="0"/>
    </xf>
    <xf numFmtId="0" fontId="54" fillId="6" borderId="3" xfId="0" applyFont="1" applyFill="1" applyBorder="1" applyAlignment="1">
      <alignment horizontal="left" vertical="center"/>
    </xf>
    <xf numFmtId="0" fontId="23" fillId="6" borderId="12" xfId="0" applyFont="1" applyFill="1" applyBorder="1" applyAlignment="1" applyProtection="1">
      <alignment horizontal="center" vertical="center"/>
      <protection locked="0"/>
    </xf>
    <xf numFmtId="0" fontId="41" fillId="6" borderId="11" xfId="0" applyFont="1" applyFill="1" applyBorder="1" applyProtection="1">
      <alignment vertical="center"/>
      <protection locked="0"/>
    </xf>
    <xf numFmtId="176" fontId="38" fillId="6" borderId="11" xfId="0" applyNumberFormat="1" applyFont="1" applyFill="1" applyBorder="1" applyAlignment="1" applyProtection="1">
      <alignment vertical="center" shrinkToFit="1"/>
      <protection locked="0"/>
    </xf>
    <xf numFmtId="0" fontId="62" fillId="6" borderId="12" xfId="0" applyFont="1" applyFill="1" applyBorder="1" applyAlignment="1" applyProtection="1">
      <alignment vertical="center" shrinkToFit="1"/>
      <protection locked="0"/>
    </xf>
    <xf numFmtId="177" fontId="23" fillId="6" borderId="10" xfId="0" applyNumberFormat="1" applyFont="1" applyFill="1" applyBorder="1" applyAlignment="1" applyProtection="1">
      <alignment horizontal="center" vertical="center"/>
      <protection locked="0"/>
    </xf>
    <xf numFmtId="177" fontId="41" fillId="6" borderId="11" xfId="0" applyNumberFormat="1" applyFont="1" applyFill="1" applyBorder="1" applyAlignment="1" applyProtection="1">
      <alignment horizontal="center" vertical="center"/>
      <protection locked="0"/>
    </xf>
    <xf numFmtId="177" fontId="41" fillId="6" borderId="12" xfId="0" applyNumberFormat="1" applyFont="1" applyFill="1" applyBorder="1" applyProtection="1">
      <alignment vertical="center"/>
      <protection locked="0"/>
    </xf>
    <xf numFmtId="0" fontId="41" fillId="6" borderId="5" xfId="0" applyFont="1" applyFill="1" applyBorder="1" applyProtection="1">
      <alignment vertical="center"/>
      <protection locked="0"/>
    </xf>
    <xf numFmtId="176" fontId="38" fillId="6" borderId="5" xfId="0" applyNumberFormat="1" applyFont="1" applyFill="1" applyBorder="1" applyAlignment="1" applyProtection="1">
      <alignment vertical="center" shrinkToFit="1"/>
      <protection locked="0"/>
    </xf>
    <xf numFmtId="0" fontId="62" fillId="6" borderId="6" xfId="0" applyFont="1" applyFill="1" applyBorder="1" applyAlignment="1" applyProtection="1">
      <alignment vertical="center" shrinkToFit="1"/>
      <protection locked="0"/>
    </xf>
    <xf numFmtId="0" fontId="23" fillId="6" borderId="4" xfId="0" applyFont="1" applyFill="1" applyBorder="1" applyAlignment="1">
      <alignment horizontal="center" vertical="center"/>
    </xf>
    <xf numFmtId="0" fontId="23" fillId="6" borderId="6" xfId="0" applyFont="1" applyFill="1" applyBorder="1" applyAlignment="1">
      <alignment horizontal="center" vertical="center"/>
    </xf>
    <xf numFmtId="0" fontId="23" fillId="0" borderId="7" xfId="0" applyFont="1" applyBorder="1" applyAlignment="1">
      <alignment horizontal="center" vertical="center"/>
    </xf>
    <xf numFmtId="0" fontId="0" fillId="0" borderId="0" xfId="0">
      <alignment vertical="center"/>
    </xf>
    <xf numFmtId="176" fontId="29" fillId="0" borderId="0" xfId="0" applyNumberFormat="1" applyFont="1" applyAlignment="1">
      <alignment vertical="center" shrinkToFit="1"/>
    </xf>
    <xf numFmtId="0" fontId="0" fillId="0" borderId="1" xfId="0" applyBorder="1" applyAlignment="1">
      <alignment vertical="center" shrinkToFit="1"/>
    </xf>
    <xf numFmtId="0" fontId="23" fillId="0" borderId="4" xfId="0" applyFont="1" applyBorder="1" applyAlignment="1">
      <alignment horizontal="center" vertical="center"/>
    </xf>
    <xf numFmtId="0" fontId="41" fillId="0" borderId="5" xfId="0" applyFont="1" applyBorder="1">
      <alignment vertical="center"/>
    </xf>
    <xf numFmtId="178" fontId="13" fillId="7" borderId="0" xfId="0" applyNumberFormat="1" applyFont="1" applyFill="1">
      <alignment vertical="center"/>
    </xf>
    <xf numFmtId="0" fontId="23" fillId="0" borderId="0" xfId="0" applyFont="1" applyAlignment="1">
      <alignment horizontal="center" vertical="center"/>
    </xf>
    <xf numFmtId="0" fontId="0" fillId="0" borderId="0" xfId="0" applyAlignment="1">
      <alignment horizontal="center" vertical="center"/>
    </xf>
    <xf numFmtId="0" fontId="31" fillId="0" borderId="5"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6" xfId="0" applyFont="1" applyBorder="1" applyAlignment="1">
      <alignment horizontal="center" vertical="center" shrinkToFit="1"/>
    </xf>
    <xf numFmtId="176" fontId="29" fillId="0" borderId="5" xfId="0" applyNumberFormat="1" applyFont="1" applyBorder="1" applyAlignment="1">
      <alignment vertical="center" shrinkToFit="1"/>
    </xf>
    <xf numFmtId="0" fontId="0" fillId="0" borderId="6" xfId="0" applyBorder="1" applyAlignment="1">
      <alignment vertical="center" shrinkToFit="1"/>
    </xf>
    <xf numFmtId="0" fontId="30"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0" fillId="0" borderId="4" xfId="0" applyFont="1" applyBorder="1" applyAlignment="1">
      <alignment horizontal="center" vertical="center" shrinkToFit="1"/>
    </xf>
    <xf numFmtId="0" fontId="32" fillId="0" borderId="6" xfId="0" applyFont="1" applyBorder="1" applyAlignment="1">
      <alignment vertical="center" shrinkToFit="1"/>
    </xf>
    <xf numFmtId="0" fontId="27" fillId="0" borderId="8"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30" fillId="0" borderId="7" xfId="0" applyFont="1" applyBorder="1" applyAlignment="1">
      <alignment horizontal="center" vertical="center"/>
    </xf>
    <xf numFmtId="0" fontId="32" fillId="0" borderId="1"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32" fillId="0" borderId="3" xfId="0" applyFont="1" applyBorder="1" applyAlignment="1">
      <alignment horizontal="center" vertical="center"/>
    </xf>
    <xf numFmtId="177" fontId="23" fillId="0" borderId="4" xfId="0" applyNumberFormat="1" applyFont="1" applyBorder="1" applyAlignment="1">
      <alignment horizontal="center" vertical="center"/>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177" fontId="23" fillId="0" borderId="7" xfId="0" applyNumberFormat="1" applyFont="1" applyBorder="1" applyAlignment="1">
      <alignment horizontal="center" vertical="center"/>
    </xf>
    <xf numFmtId="177" fontId="0" fillId="0" borderId="0" xfId="0" applyNumberFormat="1" applyAlignment="1">
      <alignment horizontal="center" vertical="center"/>
    </xf>
    <xf numFmtId="177" fontId="0" fillId="0" borderId="1" xfId="0" applyNumberFormat="1" applyBorder="1" applyAlignment="1">
      <alignment horizontal="center" vertical="center"/>
    </xf>
    <xf numFmtId="0" fontId="23" fillId="0" borderId="8"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9" xfId="0" applyFont="1" applyBorder="1" applyAlignment="1">
      <alignment horizontal="center" vertical="center" shrinkToFit="1"/>
    </xf>
    <xf numFmtId="0" fontId="0" fillId="0" borderId="5" xfId="0" applyBorder="1">
      <alignment vertical="center"/>
    </xf>
    <xf numFmtId="177" fontId="23" fillId="0" borderId="8" xfId="0" applyNumberFormat="1" applyFont="1" applyBorder="1" applyAlignment="1">
      <alignment horizontal="center" vertical="center"/>
    </xf>
    <xf numFmtId="177" fontId="0" fillId="0" borderId="3" xfId="0" applyNumberFormat="1" applyBorder="1" applyAlignment="1">
      <alignment horizontal="center" vertical="center"/>
    </xf>
    <xf numFmtId="177" fontId="0" fillId="0" borderId="9" xfId="0" applyNumberFormat="1" applyBorder="1" applyAlignment="1">
      <alignment horizontal="center" vertical="center"/>
    </xf>
    <xf numFmtId="0" fontId="23" fillId="0" borderId="8" xfId="0" applyFont="1" applyBorder="1" applyAlignment="1">
      <alignment horizontal="center" vertical="center"/>
    </xf>
    <xf numFmtId="0" fontId="0" fillId="0" borderId="3" xfId="0" applyBorder="1">
      <alignment vertical="center"/>
    </xf>
    <xf numFmtId="176" fontId="29" fillId="0" borderId="3" xfId="0" applyNumberFormat="1" applyFont="1" applyBorder="1" applyAlignment="1">
      <alignment vertical="center" shrinkToFit="1"/>
    </xf>
    <xf numFmtId="0" fontId="0" fillId="0" borderId="9" xfId="0" applyBorder="1" applyAlignment="1">
      <alignment vertical="center" shrinkToFit="1"/>
    </xf>
    <xf numFmtId="0" fontId="23" fillId="0" borderId="22"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13" xfId="0" applyFont="1" applyBorder="1" applyAlignment="1">
      <alignment horizontal="center" vertical="center" textRotation="255"/>
    </xf>
    <xf numFmtId="0" fontId="23" fillId="0" borderId="11" xfId="0" applyFont="1" applyBorder="1" applyAlignment="1">
      <alignment horizontal="center" vertical="center"/>
    </xf>
    <xf numFmtId="0" fontId="0" fillId="0" borderId="11" xfId="0" applyBorder="1" applyAlignment="1">
      <alignment horizontal="center" vertical="center"/>
    </xf>
    <xf numFmtId="0" fontId="23" fillId="0" borderId="10" xfId="0" applyFont="1" applyBorder="1" applyAlignment="1">
      <alignment horizontal="center" vertical="center"/>
    </xf>
    <xf numFmtId="0" fontId="30" fillId="0" borderId="0" xfId="0" applyFont="1">
      <alignment vertical="center"/>
    </xf>
    <xf numFmtId="0" fontId="32" fillId="0" borderId="0" xfId="0" applyFont="1">
      <alignment vertical="center"/>
    </xf>
    <xf numFmtId="0" fontId="48" fillId="0" borderId="10" xfId="0" applyFont="1" applyBorder="1" applyAlignment="1">
      <alignment horizontal="center" vertical="center"/>
    </xf>
    <xf numFmtId="0" fontId="48" fillId="0" borderId="11"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46" fillId="0" borderId="10" xfId="0" applyFont="1" applyBorder="1" applyAlignment="1">
      <alignment horizontal="right" vertical="center"/>
    </xf>
    <xf numFmtId="0" fontId="46" fillId="0" borderId="11" xfId="0" applyFont="1" applyBorder="1" applyAlignment="1">
      <alignment horizontal="right" vertical="center"/>
    </xf>
    <xf numFmtId="0" fontId="46" fillId="0" borderId="12" xfId="0" applyFont="1" applyBorder="1" applyAlignment="1">
      <alignment horizontal="right" vertical="center"/>
    </xf>
    <xf numFmtId="177" fontId="23" fillId="0" borderId="10" xfId="0" applyNumberFormat="1" applyFont="1" applyBorder="1" applyAlignment="1">
      <alignment horizontal="center" vertical="center"/>
    </xf>
    <xf numFmtId="177" fontId="0" fillId="0" borderId="11" xfId="0" applyNumberFormat="1" applyBorder="1" applyAlignment="1">
      <alignment horizontal="center" vertical="center"/>
    </xf>
    <xf numFmtId="177" fontId="0" fillId="0" borderId="12" xfId="0" applyNumberFormat="1" applyBorder="1">
      <alignment vertical="center"/>
    </xf>
    <xf numFmtId="176" fontId="38" fillId="0" borderId="5" xfId="0" applyNumberFormat="1" applyFont="1" applyBorder="1" applyAlignment="1">
      <alignment vertical="center" shrinkToFit="1"/>
    </xf>
    <xf numFmtId="0" fontId="40" fillId="0" borderId="6" xfId="0" applyFont="1" applyBorder="1" applyAlignment="1">
      <alignment vertical="center" shrinkToFi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0" fillId="0" borderId="11" xfId="0" applyBorder="1">
      <alignment vertical="center"/>
    </xf>
    <xf numFmtId="176" fontId="38" fillId="0" borderId="11" xfId="0" applyNumberFormat="1" applyFont="1" applyBorder="1" applyAlignment="1">
      <alignment vertical="center" shrinkToFit="1"/>
    </xf>
    <xf numFmtId="0" fontId="40" fillId="0" borderId="12" xfId="0" applyFont="1" applyBorder="1" applyAlignment="1">
      <alignment vertical="center" shrinkToFit="1"/>
    </xf>
    <xf numFmtId="0" fontId="43" fillId="7" borderId="0" xfId="3" applyFont="1" applyFill="1" applyAlignment="1">
      <alignment horizontal="center" vertical="center"/>
    </xf>
    <xf numFmtId="0" fontId="54" fillId="0" borderId="11" xfId="0" applyFont="1" applyBorder="1" applyAlignment="1" applyProtection="1">
      <alignment horizontal="center" vertical="center"/>
      <protection locked="0"/>
    </xf>
    <xf numFmtId="0" fontId="46" fillId="6" borderId="11" xfId="0" applyFont="1" applyFill="1" applyBorder="1" applyProtection="1">
      <alignment vertical="center"/>
    </xf>
  </cellXfs>
  <cellStyles count="8">
    <cellStyle name="ハイパーリンク" xfId="1" builtinId="8"/>
    <cellStyle name="桁区切り 2" xfId="6" xr:uid="{146A9E98-88E9-4593-91FF-0F8458A6D1EF}"/>
    <cellStyle name="桁区切り 3" xfId="7" xr:uid="{6969167E-4F28-4420-9EE7-593F360E562E}"/>
    <cellStyle name="標準" xfId="0" builtinId="0"/>
    <cellStyle name="標準 2 2" xfId="4" xr:uid="{9F2D9E54-027F-4AED-8549-6ADEAA18B0F6}"/>
    <cellStyle name="標準 3" xfId="2" xr:uid="{3211D526-DEE4-473E-9D87-203EE8FE29C3}"/>
    <cellStyle name="標準 4" xfId="3" xr:uid="{5284D675-D155-442F-BFB3-260347EF75F4}"/>
    <cellStyle name="標準 5 3" xfId="5" xr:uid="{843D316C-8DE6-42FD-874C-046A70CA0015}"/>
  </cellStyles>
  <dxfs count="0"/>
  <tableStyles count="0" defaultTableStyle="TableStyleMedium2" defaultPivotStyle="PivotStyleLight16"/>
  <colors>
    <mruColors>
      <color rgb="FF0000FF"/>
      <color rgb="FFFFFF99"/>
      <color rgb="FF3333FF"/>
      <color rgb="FF0000CC"/>
      <color rgb="FF0033CC"/>
      <color rgb="FF003399"/>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224118</xdr:colOff>
      <xdr:row>63</xdr:row>
      <xdr:rowOff>188259</xdr:rowOff>
    </xdr:from>
    <xdr:to>
      <xdr:col>26</xdr:col>
      <xdr:colOff>0</xdr:colOff>
      <xdr:row>66</xdr:row>
      <xdr:rowOff>135467</xdr:rowOff>
    </xdr:to>
    <xdr:sp macro="" textlink="">
      <xdr:nvSpPr>
        <xdr:cNvPr id="2" name="角丸四角形 1">
          <a:extLst>
            <a:ext uri="{FF2B5EF4-FFF2-40B4-BE49-F238E27FC236}">
              <a16:creationId xmlns:a16="http://schemas.microsoft.com/office/drawing/2014/main" id="{89A73A3D-B4B6-48DD-96F0-E01BA776E945}"/>
            </a:ext>
          </a:extLst>
        </xdr:cNvPr>
        <xdr:cNvSpPr>
          <a:spLocks noChangeArrowheads="1"/>
        </xdr:cNvSpPr>
      </xdr:nvSpPr>
      <xdr:spPr bwMode="auto">
        <a:xfrm>
          <a:off x="498438" y="10694334"/>
          <a:ext cx="7283487" cy="743498"/>
        </a:xfrm>
        <a:prstGeom prst="roundRect">
          <a:avLst>
            <a:gd name="adj" fmla="val 24996"/>
          </a:avLst>
        </a:prstGeom>
        <a:noFill/>
        <a:ln w="19050">
          <a:solidFill>
            <a:srgbClr val="000000"/>
          </a:solidFill>
          <a:round/>
          <a:headEnd/>
          <a:tailEnd/>
        </a:ln>
        <a:extLst>
          <a:ext uri="{909E8E84-426E-40DD-AFC4-6F175D3DCCD1}">
            <a14:hiddenFill xmlns:a14="http://schemas.microsoft.com/office/drawing/2010/main">
              <a:solidFill>
                <a:srgbClr val="FFC000"/>
              </a:solidFill>
            </a14:hiddenFill>
          </a:ext>
        </a:extLst>
      </xdr:spPr>
      <xdr:txBody>
        <a:bodyPr rot="0" vert="horz" wrap="square" lIns="74295" tIns="8890" rIns="74295" bIns="8890" anchor="ctr" anchorCtr="0" upright="1">
          <a:noAutofit/>
        </a:bodyPr>
        <a:lstStyle/>
        <a:p>
          <a:r>
            <a:rPr lang="ja-JP" altLang="ja-JP" sz="1200" b="1">
              <a:effectLst/>
              <a:latin typeface="+mj-ea"/>
              <a:ea typeface="+mj-ea"/>
              <a:cs typeface="+mn-cs"/>
            </a:rPr>
            <a:t>申請書送付先</a:t>
          </a:r>
          <a:r>
            <a:rPr lang="ja-JP" altLang="ja-JP" sz="1100" b="1">
              <a:effectLst/>
              <a:latin typeface="ＭＳ ゴシック" panose="020B0609070205080204" pitchFamily="49" charset="-128"/>
              <a:ea typeface="ＭＳ ゴシック" panose="020B0609070205080204" pitchFamily="49" charset="-128"/>
              <a:cs typeface="+mn-cs"/>
            </a:rPr>
            <a:t>　</a:t>
          </a:r>
          <a:r>
            <a:rPr lang="ja-JP" altLang="ja-JP" sz="1400" b="1">
              <a:effectLst/>
              <a:latin typeface="+mj-ea"/>
              <a:ea typeface="+mj-ea"/>
              <a:cs typeface="+mn-cs"/>
            </a:rPr>
            <a:t>公益財団法人</a:t>
          </a:r>
          <a:r>
            <a:rPr lang="zh-TW" altLang="ja-JP" sz="1400" b="1">
              <a:effectLst/>
              <a:latin typeface="ＭＳ ゴシック" panose="020B0609070205080204" pitchFamily="49" charset="-128"/>
              <a:ea typeface="ＭＳ ゴシック" panose="020B0609070205080204" pitchFamily="49" charset="-128"/>
              <a:cs typeface="+mn-cs"/>
            </a:rPr>
            <a:t>愛知県市町村振興協会</a:t>
          </a:r>
          <a:r>
            <a:rPr lang="ja-JP" altLang="en-US" sz="1100" b="1">
              <a:effectLst/>
              <a:latin typeface="ＭＳ ゴシック" panose="020B0609070205080204" pitchFamily="49" charset="-128"/>
              <a:ea typeface="ＭＳ ゴシック" panose="020B0609070205080204" pitchFamily="49" charset="-128"/>
              <a:cs typeface="+mn-cs"/>
            </a:rPr>
            <a:t>　</a:t>
          </a:r>
          <a:r>
            <a:rPr lang="en-US" altLang="ja-JP" sz="1800" b="1">
              <a:solidFill>
                <a:srgbClr val="0000FF"/>
              </a:solidFill>
              <a:effectLst/>
              <a:latin typeface="+mj-ea"/>
              <a:ea typeface="+mj-ea"/>
              <a:cs typeface="+mn-cs"/>
            </a:rPr>
            <a:t>akamakura@leaf.ocn.ne.jp</a:t>
          </a:r>
          <a:endParaRPr lang="ja-JP" altLang="ja-JP" sz="1800" b="1">
            <a:solidFill>
              <a:srgbClr val="0000FF"/>
            </a:solidFill>
            <a:effectLst/>
            <a:latin typeface="+mj-ea"/>
            <a:ea typeface="+mj-ea"/>
            <a:cs typeface="+mn-cs"/>
          </a:endParaRPr>
        </a:p>
        <a:p>
          <a:r>
            <a:rPr lang="ja-JP" altLang="ja-JP" sz="1100">
              <a:effectLst/>
              <a:latin typeface="+mj-ea"/>
              <a:ea typeface="+mj-ea"/>
              <a:cs typeface="+mn-cs"/>
            </a:rPr>
            <a:t>　</a:t>
          </a:r>
          <a:r>
            <a:rPr lang="ja-JP" altLang="en-US" sz="1100">
              <a:effectLst/>
              <a:latin typeface="+mj-ea"/>
              <a:ea typeface="+mj-ea"/>
              <a:cs typeface="+mn-cs"/>
            </a:rPr>
            <a:t>　　　　　　　　　　</a:t>
          </a:r>
          <a:r>
            <a:rPr lang="ja-JP" altLang="ja-JP" sz="1100">
              <a:effectLst/>
              <a:latin typeface="+mj-ea"/>
              <a:ea typeface="+mj-ea"/>
              <a:cs typeface="+mn-cs"/>
            </a:rPr>
            <a:t>〒</a:t>
          </a:r>
          <a:r>
            <a:rPr lang="en-US" altLang="ja-JP" sz="1100">
              <a:effectLst/>
              <a:latin typeface="+mj-ea"/>
              <a:ea typeface="+mj-ea"/>
              <a:cs typeface="+mn-cs"/>
            </a:rPr>
            <a:t>460-0001</a:t>
          </a:r>
          <a:r>
            <a:rPr lang="ja-JP" altLang="ja-JP" sz="1100">
              <a:effectLst/>
              <a:latin typeface="+mj-ea"/>
              <a:ea typeface="+mj-ea"/>
              <a:cs typeface="+mn-cs"/>
            </a:rPr>
            <a:t>　</a:t>
          </a:r>
          <a:r>
            <a:rPr lang="ja-JP" altLang="ja-JP" sz="1200">
              <a:effectLst/>
              <a:latin typeface="+mj-ea"/>
              <a:ea typeface="+mj-ea"/>
              <a:cs typeface="+mn-cs"/>
            </a:rPr>
            <a:t>名古屋市中区三の丸二丁目３番２号　愛知県自治センター内</a:t>
          </a:r>
          <a:endParaRPr lang="ja-JP" altLang="ja-JP" sz="1100">
            <a:effectLst/>
            <a:latin typeface="+mj-ea"/>
            <a:ea typeface="+mj-ea"/>
          </a:endParaRPr>
        </a:p>
        <a:p>
          <a:r>
            <a:rPr lang="ja-JP" altLang="en-US" sz="1100">
              <a:effectLst/>
              <a:latin typeface="ＭＳ ゴシック" panose="020B0609070205080204" pitchFamily="49" charset="-128"/>
              <a:ea typeface="ＭＳ ゴシック" panose="020B0609070205080204" pitchFamily="49" charset="-128"/>
              <a:cs typeface="+mn-cs"/>
            </a:rPr>
            <a:t>　　　　　　　</a:t>
          </a:r>
          <a:r>
            <a:rPr lang="ja-JP" altLang="en-US" sz="1100" baseline="0">
              <a:effectLst/>
              <a:latin typeface="ＭＳ ゴシック" panose="020B0609070205080204" pitchFamily="49" charset="-128"/>
              <a:ea typeface="ＭＳ ゴシック" panose="020B0609070205080204" pitchFamily="49" charset="-128"/>
              <a:cs typeface="+mn-cs"/>
            </a:rPr>
            <a:t> </a:t>
          </a:r>
          <a:r>
            <a:rPr lang="ja-JP" altLang="ja-JP" sz="1100">
              <a:effectLst/>
              <a:latin typeface="ＭＳ ゴシック" panose="020B0609070205080204" pitchFamily="49" charset="-128"/>
              <a:ea typeface="ＭＳ ゴシック" panose="020B0609070205080204" pitchFamily="49" charset="-128"/>
              <a:cs typeface="+mn-cs"/>
            </a:rPr>
            <a:t>ＴＥＬ</a:t>
          </a:r>
          <a:r>
            <a:rPr lang="zh-TW" altLang="ja-JP" sz="1100">
              <a:effectLst/>
              <a:latin typeface="ＭＳ ゴシック" panose="020B0609070205080204" pitchFamily="49" charset="-128"/>
              <a:ea typeface="ＭＳ ゴシック" panose="020B0609070205080204" pitchFamily="49" charset="-128"/>
              <a:cs typeface="+mn-cs"/>
            </a:rPr>
            <a:t>（０５２）９６２－４１７１</a:t>
          </a:r>
          <a:r>
            <a:rPr lang="ja-JP" altLang="ja-JP" sz="1100">
              <a:effectLst/>
              <a:latin typeface="ＭＳ ゴシック" panose="020B0609070205080204" pitchFamily="49" charset="-128"/>
              <a:ea typeface="ＭＳ ゴシック" panose="020B0609070205080204" pitchFamily="49" charset="-128"/>
              <a:cs typeface="+mn-cs"/>
            </a:rPr>
            <a:t>　ＦＡＸ</a:t>
          </a:r>
          <a:r>
            <a:rPr lang="zh-TW" altLang="ja-JP" sz="1100">
              <a:effectLst/>
              <a:latin typeface="ＭＳ ゴシック" panose="020B0609070205080204" pitchFamily="49" charset="-128"/>
              <a:ea typeface="ＭＳ ゴシック" panose="020B0609070205080204" pitchFamily="49" charset="-128"/>
              <a:cs typeface="+mn-cs"/>
            </a:rPr>
            <a:t>（０５２）９６２－４１</a:t>
          </a:r>
          <a:r>
            <a:rPr lang="ja-JP" altLang="ja-JP" sz="1100">
              <a:effectLst/>
              <a:latin typeface="ＭＳ ゴシック" panose="020B0609070205080204" pitchFamily="49" charset="-128"/>
              <a:ea typeface="ＭＳ ゴシック" panose="020B0609070205080204" pitchFamily="49" charset="-128"/>
              <a:cs typeface="+mn-cs"/>
            </a:rPr>
            <a:t>５４</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269589</xdr:colOff>
      <xdr:row>37</xdr:row>
      <xdr:rowOff>175453</xdr:rowOff>
    </xdr:from>
    <xdr:to>
      <xdr:col>21</xdr:col>
      <xdr:colOff>19793</xdr:colOff>
      <xdr:row>40</xdr:row>
      <xdr:rowOff>111450</xdr:rowOff>
    </xdr:to>
    <xdr:sp macro="" textlink="">
      <xdr:nvSpPr>
        <xdr:cNvPr id="3" name="角丸四角形 1">
          <a:extLst>
            <a:ext uri="{FF2B5EF4-FFF2-40B4-BE49-F238E27FC236}">
              <a16:creationId xmlns:a16="http://schemas.microsoft.com/office/drawing/2014/main" id="{6576996B-61D0-44DA-8C6D-023D7500BB6D}"/>
            </a:ext>
          </a:extLst>
        </xdr:cNvPr>
        <xdr:cNvSpPr>
          <a:spLocks noChangeArrowheads="1"/>
        </xdr:cNvSpPr>
      </xdr:nvSpPr>
      <xdr:spPr bwMode="auto">
        <a:xfrm>
          <a:off x="269589" y="11942910"/>
          <a:ext cx="6745908" cy="719769"/>
        </a:xfrm>
        <a:prstGeom prst="roundRect">
          <a:avLst>
            <a:gd name="adj" fmla="val 24996"/>
          </a:avLst>
        </a:prstGeom>
        <a:noFill/>
        <a:ln w="19050">
          <a:solidFill>
            <a:srgbClr val="000000"/>
          </a:solidFill>
          <a:round/>
          <a:headEnd/>
          <a:tailEnd/>
        </a:ln>
        <a:extLst>
          <a:ext uri="{909E8E84-426E-40DD-AFC4-6F175D3DCCD1}">
            <a14:hiddenFill xmlns:a14="http://schemas.microsoft.com/office/drawing/2010/main">
              <a:solidFill>
                <a:srgbClr val="FFC000"/>
              </a:solidFill>
            </a14:hiddenFill>
          </a:ext>
        </a:extLst>
      </xdr:spPr>
      <xdr:txBody>
        <a:bodyPr rot="0" vert="horz" wrap="square" lIns="74295" tIns="8890" rIns="74295" bIns="8890" anchor="ctr" anchorCtr="0" upright="1">
          <a:noAutofit/>
        </a:bodyPr>
        <a:lstStyle/>
        <a:p>
          <a:r>
            <a:rPr lang="ja-JP" altLang="ja-JP" sz="1100" b="1">
              <a:effectLst/>
              <a:latin typeface="+mj-ea"/>
              <a:ea typeface="+mj-ea"/>
              <a:cs typeface="+mn-cs"/>
            </a:rPr>
            <a:t>申請書送付先</a:t>
          </a:r>
          <a:r>
            <a:rPr lang="ja-JP" altLang="ja-JP" sz="1100" b="1">
              <a:effectLst/>
              <a:latin typeface="ＭＳ ゴシック" panose="020B0609070205080204" pitchFamily="49" charset="-128"/>
              <a:ea typeface="ＭＳ ゴシック" panose="020B0609070205080204" pitchFamily="49" charset="-128"/>
              <a:cs typeface="+mn-cs"/>
            </a:rPr>
            <a:t>　</a:t>
          </a:r>
          <a:r>
            <a:rPr lang="ja-JP" altLang="ja-JP" sz="1400" b="1">
              <a:effectLst/>
              <a:latin typeface="+mj-ea"/>
              <a:ea typeface="+mj-ea"/>
              <a:cs typeface="+mn-cs"/>
            </a:rPr>
            <a:t>公益財団法人</a:t>
          </a:r>
          <a:r>
            <a:rPr lang="zh-TW" altLang="ja-JP" sz="1400" b="1">
              <a:effectLst/>
              <a:latin typeface="ＭＳ ゴシック" panose="020B0609070205080204" pitchFamily="49" charset="-128"/>
              <a:ea typeface="ＭＳ ゴシック" panose="020B0609070205080204" pitchFamily="49" charset="-128"/>
              <a:cs typeface="+mn-cs"/>
            </a:rPr>
            <a:t>愛知県市町村振興協会</a:t>
          </a:r>
          <a:r>
            <a:rPr lang="ja-JP" altLang="en-US" sz="1100" b="1">
              <a:effectLst/>
              <a:latin typeface="ＭＳ ゴシック" panose="020B0609070205080204" pitchFamily="49" charset="-128"/>
              <a:ea typeface="ＭＳ ゴシック" panose="020B0609070205080204" pitchFamily="49" charset="-128"/>
              <a:cs typeface="+mn-cs"/>
            </a:rPr>
            <a:t>　</a:t>
          </a:r>
          <a:r>
            <a:rPr lang="en-US" altLang="ja-JP" sz="1800" b="1">
              <a:solidFill>
                <a:srgbClr val="0000FF"/>
              </a:solidFill>
              <a:effectLst/>
              <a:latin typeface="+mj-ea"/>
              <a:ea typeface="+mj-ea"/>
              <a:cs typeface="+mn-cs"/>
            </a:rPr>
            <a:t>akamakura@leaf.ocn.ne.jp</a:t>
          </a:r>
          <a:endParaRPr lang="ja-JP" altLang="ja-JP" sz="1800" b="1">
            <a:solidFill>
              <a:srgbClr val="0000FF"/>
            </a:solidFill>
            <a:effectLst/>
            <a:latin typeface="+mj-ea"/>
            <a:ea typeface="+mj-ea"/>
            <a:cs typeface="+mn-cs"/>
          </a:endParaRPr>
        </a:p>
        <a:p>
          <a:r>
            <a:rPr lang="ja-JP" altLang="ja-JP" sz="1100">
              <a:effectLst/>
              <a:latin typeface="+mj-ea"/>
              <a:ea typeface="+mj-ea"/>
              <a:cs typeface="+mn-cs"/>
            </a:rPr>
            <a:t>　</a:t>
          </a:r>
          <a:r>
            <a:rPr lang="ja-JP" altLang="en-US" sz="1100">
              <a:effectLst/>
              <a:latin typeface="+mj-ea"/>
              <a:ea typeface="+mj-ea"/>
              <a:cs typeface="+mn-cs"/>
            </a:rPr>
            <a:t>　　　　　　　　　</a:t>
          </a:r>
          <a:r>
            <a:rPr lang="ja-JP" altLang="en-US" sz="1100" baseline="0">
              <a:effectLst/>
              <a:latin typeface="+mj-ea"/>
              <a:ea typeface="+mj-ea"/>
              <a:cs typeface="+mn-cs"/>
            </a:rPr>
            <a:t> </a:t>
          </a:r>
          <a:r>
            <a:rPr lang="ja-JP" altLang="ja-JP" sz="1100">
              <a:effectLst/>
              <a:latin typeface="+mj-ea"/>
              <a:ea typeface="+mj-ea"/>
              <a:cs typeface="+mn-cs"/>
            </a:rPr>
            <a:t>〒</a:t>
          </a:r>
          <a:r>
            <a:rPr lang="en-US" altLang="ja-JP" sz="1100">
              <a:effectLst/>
              <a:latin typeface="+mj-ea"/>
              <a:ea typeface="+mj-ea"/>
              <a:cs typeface="+mn-cs"/>
            </a:rPr>
            <a:t>460-0001</a:t>
          </a:r>
          <a:r>
            <a:rPr lang="ja-JP" altLang="ja-JP" sz="1100">
              <a:effectLst/>
              <a:latin typeface="+mj-ea"/>
              <a:ea typeface="+mj-ea"/>
              <a:cs typeface="+mn-cs"/>
            </a:rPr>
            <a:t>　名古屋市中区三の丸二丁目３番２号　愛知県自治センター内</a:t>
          </a:r>
          <a:endParaRPr lang="ja-JP" altLang="ja-JP" sz="1050">
            <a:effectLst/>
            <a:latin typeface="+mj-ea"/>
            <a:ea typeface="+mj-ea"/>
          </a:endParaRPr>
        </a:p>
        <a:p>
          <a:r>
            <a:rPr lang="ja-JP" altLang="ja-JP" sz="1100">
              <a:effectLst/>
              <a:latin typeface="+mn-lt"/>
              <a:ea typeface="+mn-ea"/>
              <a:cs typeface="+mn-cs"/>
            </a:rPr>
            <a:t>　　　　　　　　　　</a:t>
          </a:r>
          <a:r>
            <a:rPr lang="ja-JP" altLang="ja-JP" sz="1100" baseline="0">
              <a:effectLst/>
              <a:latin typeface="+mn-lt"/>
              <a:ea typeface="+mn-ea"/>
              <a:cs typeface="+mn-cs"/>
            </a:rPr>
            <a:t> </a:t>
          </a:r>
          <a:r>
            <a:rPr lang="ja-JP" altLang="ja-JP" sz="1100">
              <a:effectLst/>
              <a:latin typeface="ＭＳ ゴシック" panose="020B0609070205080204" pitchFamily="49" charset="-128"/>
              <a:ea typeface="ＭＳ ゴシック" panose="020B0609070205080204" pitchFamily="49" charset="-128"/>
              <a:cs typeface="+mn-cs"/>
            </a:rPr>
            <a:t>ＴＥＬ</a:t>
          </a:r>
          <a:r>
            <a:rPr lang="zh-TW" altLang="ja-JP" sz="1100">
              <a:effectLst/>
              <a:latin typeface="ＭＳ ゴシック" panose="020B0609070205080204" pitchFamily="49" charset="-128"/>
              <a:ea typeface="ＭＳ ゴシック" panose="020B0609070205080204" pitchFamily="49" charset="-128"/>
              <a:cs typeface="+mn-cs"/>
            </a:rPr>
            <a:t>（０５２）９６２－４１７１</a:t>
          </a:r>
          <a:r>
            <a:rPr lang="ja-JP" altLang="ja-JP" sz="1100">
              <a:effectLst/>
              <a:latin typeface="ＭＳ ゴシック" panose="020B0609070205080204" pitchFamily="49" charset="-128"/>
              <a:ea typeface="ＭＳ ゴシック" panose="020B0609070205080204" pitchFamily="49" charset="-128"/>
              <a:cs typeface="+mn-cs"/>
            </a:rPr>
            <a:t>　ＦＡＸ</a:t>
          </a:r>
          <a:r>
            <a:rPr lang="zh-TW" altLang="ja-JP" sz="1100">
              <a:effectLst/>
              <a:latin typeface="ＭＳ ゴシック" panose="020B0609070205080204" pitchFamily="49" charset="-128"/>
              <a:ea typeface="ＭＳ ゴシック" panose="020B0609070205080204" pitchFamily="49" charset="-128"/>
              <a:cs typeface="+mn-cs"/>
            </a:rPr>
            <a:t>（０５２）９６２－４１</a:t>
          </a:r>
          <a:r>
            <a:rPr lang="ja-JP" altLang="ja-JP" sz="1100">
              <a:effectLst/>
              <a:latin typeface="ＭＳ ゴシック" panose="020B0609070205080204" pitchFamily="49" charset="-128"/>
              <a:ea typeface="ＭＳ ゴシック" panose="020B0609070205080204" pitchFamily="49" charset="-128"/>
              <a:cs typeface="+mn-cs"/>
            </a:rPr>
            <a:t>５４</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224118</xdr:colOff>
      <xdr:row>63</xdr:row>
      <xdr:rowOff>188259</xdr:rowOff>
    </xdr:from>
    <xdr:to>
      <xdr:col>26</xdr:col>
      <xdr:colOff>0</xdr:colOff>
      <xdr:row>66</xdr:row>
      <xdr:rowOff>135467</xdr:rowOff>
    </xdr:to>
    <xdr:sp macro="" textlink="">
      <xdr:nvSpPr>
        <xdr:cNvPr id="2" name="角丸四角形 1">
          <a:extLst>
            <a:ext uri="{FF2B5EF4-FFF2-40B4-BE49-F238E27FC236}">
              <a16:creationId xmlns:a16="http://schemas.microsoft.com/office/drawing/2014/main" id="{7A8019CC-F0EE-4860-8C1A-2F83BA100998}"/>
            </a:ext>
          </a:extLst>
        </xdr:cNvPr>
        <xdr:cNvSpPr>
          <a:spLocks noChangeArrowheads="1"/>
        </xdr:cNvSpPr>
      </xdr:nvSpPr>
      <xdr:spPr bwMode="auto">
        <a:xfrm>
          <a:off x="498438" y="11686839"/>
          <a:ext cx="7113942" cy="747308"/>
        </a:xfrm>
        <a:prstGeom prst="roundRect">
          <a:avLst>
            <a:gd name="adj" fmla="val 24996"/>
          </a:avLst>
        </a:prstGeom>
        <a:noFill/>
        <a:ln w="19050">
          <a:solidFill>
            <a:srgbClr val="000000"/>
          </a:solidFill>
          <a:round/>
          <a:headEnd/>
          <a:tailEnd/>
        </a:ln>
        <a:extLst>
          <a:ext uri="{909E8E84-426E-40DD-AFC4-6F175D3DCCD1}">
            <a14:hiddenFill xmlns:a14="http://schemas.microsoft.com/office/drawing/2010/main">
              <a:solidFill>
                <a:srgbClr val="FFC000"/>
              </a:solidFill>
            </a14:hiddenFill>
          </a:ext>
        </a:extLst>
      </xdr:spPr>
      <xdr:txBody>
        <a:bodyPr rot="0" vert="horz" wrap="square" lIns="74295" tIns="8890" rIns="74295" bIns="8890" anchor="ctr" anchorCtr="0" upright="1">
          <a:noAutofit/>
        </a:bodyPr>
        <a:lstStyle/>
        <a:p>
          <a:r>
            <a:rPr lang="ja-JP" altLang="ja-JP" sz="1200" b="1">
              <a:effectLst/>
              <a:latin typeface="+mj-ea"/>
              <a:ea typeface="+mj-ea"/>
              <a:cs typeface="+mn-cs"/>
            </a:rPr>
            <a:t>申請書送付先</a:t>
          </a:r>
          <a:r>
            <a:rPr lang="ja-JP" altLang="ja-JP" sz="1100" b="1">
              <a:effectLst/>
              <a:latin typeface="ＭＳ ゴシック" panose="020B0609070205080204" pitchFamily="49" charset="-128"/>
              <a:ea typeface="ＭＳ ゴシック" panose="020B0609070205080204" pitchFamily="49" charset="-128"/>
              <a:cs typeface="+mn-cs"/>
            </a:rPr>
            <a:t>　</a:t>
          </a:r>
          <a:r>
            <a:rPr lang="ja-JP" altLang="ja-JP" sz="1400" b="1">
              <a:effectLst/>
              <a:latin typeface="+mj-ea"/>
              <a:ea typeface="+mj-ea"/>
              <a:cs typeface="+mn-cs"/>
            </a:rPr>
            <a:t>公益財団法人</a:t>
          </a:r>
          <a:r>
            <a:rPr lang="zh-TW" altLang="ja-JP" sz="1400" b="1">
              <a:effectLst/>
              <a:latin typeface="ＭＳ ゴシック" panose="020B0609070205080204" pitchFamily="49" charset="-128"/>
              <a:ea typeface="ＭＳ ゴシック" panose="020B0609070205080204" pitchFamily="49" charset="-128"/>
              <a:cs typeface="+mn-cs"/>
            </a:rPr>
            <a:t>愛知県市町村振興協会</a:t>
          </a:r>
          <a:r>
            <a:rPr lang="ja-JP" altLang="en-US" sz="1100" b="1">
              <a:effectLst/>
              <a:latin typeface="ＭＳ ゴシック" panose="020B0609070205080204" pitchFamily="49" charset="-128"/>
              <a:ea typeface="ＭＳ ゴシック" panose="020B0609070205080204" pitchFamily="49" charset="-128"/>
              <a:cs typeface="+mn-cs"/>
            </a:rPr>
            <a:t>　</a:t>
          </a:r>
          <a:r>
            <a:rPr lang="en-US" altLang="ja-JP" sz="1800" b="1">
              <a:solidFill>
                <a:srgbClr val="0000FF"/>
              </a:solidFill>
              <a:effectLst/>
              <a:latin typeface="+mj-ea"/>
              <a:ea typeface="+mj-ea"/>
              <a:cs typeface="+mn-cs"/>
            </a:rPr>
            <a:t>akamakura@leaf.ocn.ne.jp</a:t>
          </a:r>
          <a:endParaRPr lang="ja-JP" altLang="ja-JP" sz="1800" b="1">
            <a:solidFill>
              <a:srgbClr val="0000FF"/>
            </a:solidFill>
            <a:effectLst/>
            <a:latin typeface="+mj-ea"/>
            <a:ea typeface="+mj-ea"/>
            <a:cs typeface="+mn-cs"/>
          </a:endParaRPr>
        </a:p>
        <a:p>
          <a:r>
            <a:rPr lang="ja-JP" altLang="ja-JP" sz="1100">
              <a:effectLst/>
              <a:latin typeface="+mj-ea"/>
              <a:ea typeface="+mj-ea"/>
              <a:cs typeface="+mn-cs"/>
            </a:rPr>
            <a:t>　</a:t>
          </a:r>
          <a:r>
            <a:rPr lang="ja-JP" altLang="en-US" sz="1100">
              <a:effectLst/>
              <a:latin typeface="+mj-ea"/>
              <a:ea typeface="+mj-ea"/>
              <a:cs typeface="+mn-cs"/>
            </a:rPr>
            <a:t>　　　　　　　　　　</a:t>
          </a:r>
          <a:r>
            <a:rPr lang="ja-JP" altLang="ja-JP" sz="1100">
              <a:effectLst/>
              <a:latin typeface="+mj-ea"/>
              <a:ea typeface="+mj-ea"/>
              <a:cs typeface="+mn-cs"/>
            </a:rPr>
            <a:t>〒</a:t>
          </a:r>
          <a:r>
            <a:rPr lang="en-US" altLang="ja-JP" sz="1100">
              <a:effectLst/>
              <a:latin typeface="+mj-ea"/>
              <a:ea typeface="+mj-ea"/>
              <a:cs typeface="+mn-cs"/>
            </a:rPr>
            <a:t>460-0001</a:t>
          </a:r>
          <a:r>
            <a:rPr lang="ja-JP" altLang="ja-JP" sz="1100">
              <a:effectLst/>
              <a:latin typeface="+mj-ea"/>
              <a:ea typeface="+mj-ea"/>
              <a:cs typeface="+mn-cs"/>
            </a:rPr>
            <a:t>　</a:t>
          </a:r>
          <a:r>
            <a:rPr lang="ja-JP" altLang="ja-JP" sz="1200">
              <a:effectLst/>
              <a:latin typeface="+mj-ea"/>
              <a:ea typeface="+mj-ea"/>
              <a:cs typeface="+mn-cs"/>
            </a:rPr>
            <a:t>名古屋市中区三の丸二丁目３番２号　愛知県自治センター内</a:t>
          </a:r>
          <a:endParaRPr lang="ja-JP" altLang="ja-JP" sz="1100">
            <a:effectLst/>
            <a:latin typeface="+mj-ea"/>
            <a:ea typeface="+mj-ea"/>
          </a:endParaRPr>
        </a:p>
        <a:p>
          <a:r>
            <a:rPr lang="ja-JP" altLang="en-US" sz="1100">
              <a:effectLst/>
              <a:latin typeface="ＭＳ ゴシック" panose="020B0609070205080204" pitchFamily="49" charset="-128"/>
              <a:ea typeface="ＭＳ ゴシック" panose="020B0609070205080204" pitchFamily="49" charset="-128"/>
              <a:cs typeface="+mn-cs"/>
            </a:rPr>
            <a:t>　　　　　　　</a:t>
          </a:r>
          <a:r>
            <a:rPr lang="ja-JP" altLang="en-US" sz="1100" baseline="0">
              <a:effectLst/>
              <a:latin typeface="ＭＳ ゴシック" panose="020B0609070205080204" pitchFamily="49" charset="-128"/>
              <a:ea typeface="ＭＳ ゴシック" panose="020B0609070205080204" pitchFamily="49" charset="-128"/>
              <a:cs typeface="+mn-cs"/>
            </a:rPr>
            <a:t> </a:t>
          </a:r>
          <a:r>
            <a:rPr lang="ja-JP" altLang="ja-JP" sz="1100">
              <a:effectLst/>
              <a:latin typeface="ＭＳ ゴシック" panose="020B0609070205080204" pitchFamily="49" charset="-128"/>
              <a:ea typeface="ＭＳ ゴシック" panose="020B0609070205080204" pitchFamily="49" charset="-128"/>
              <a:cs typeface="+mn-cs"/>
            </a:rPr>
            <a:t>ＴＥＬ</a:t>
          </a:r>
          <a:r>
            <a:rPr lang="zh-TW" altLang="ja-JP" sz="1100">
              <a:effectLst/>
              <a:latin typeface="ＭＳ ゴシック" panose="020B0609070205080204" pitchFamily="49" charset="-128"/>
              <a:ea typeface="ＭＳ ゴシック" panose="020B0609070205080204" pitchFamily="49" charset="-128"/>
              <a:cs typeface="+mn-cs"/>
            </a:rPr>
            <a:t>（０５２）９６２－４１７１</a:t>
          </a:r>
          <a:r>
            <a:rPr lang="ja-JP" altLang="ja-JP" sz="1100">
              <a:effectLst/>
              <a:latin typeface="ＭＳ ゴシック" panose="020B0609070205080204" pitchFamily="49" charset="-128"/>
              <a:ea typeface="ＭＳ ゴシック" panose="020B0609070205080204" pitchFamily="49" charset="-128"/>
              <a:cs typeface="+mn-cs"/>
            </a:rPr>
            <a:t>　ＦＡＸ</a:t>
          </a:r>
          <a:r>
            <a:rPr lang="zh-TW" altLang="ja-JP" sz="1100">
              <a:effectLst/>
              <a:latin typeface="ＭＳ ゴシック" panose="020B0609070205080204" pitchFamily="49" charset="-128"/>
              <a:ea typeface="ＭＳ ゴシック" panose="020B0609070205080204" pitchFamily="49" charset="-128"/>
              <a:cs typeface="+mn-cs"/>
            </a:rPr>
            <a:t>（０５２）９６２－４１</a:t>
          </a:r>
          <a:r>
            <a:rPr lang="ja-JP" altLang="ja-JP" sz="1100">
              <a:effectLst/>
              <a:latin typeface="ＭＳ ゴシック" panose="020B0609070205080204" pitchFamily="49" charset="-128"/>
              <a:ea typeface="ＭＳ ゴシック" panose="020B0609070205080204" pitchFamily="49" charset="-128"/>
              <a:cs typeface="+mn-cs"/>
            </a:rPr>
            <a:t>５４</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243840</xdr:colOff>
      <xdr:row>3</xdr:row>
      <xdr:rowOff>259079</xdr:rowOff>
    </xdr:from>
    <xdr:to>
      <xdr:col>42</xdr:col>
      <xdr:colOff>9525</xdr:colOff>
      <xdr:row>7</xdr:row>
      <xdr:rowOff>104775</xdr:rowOff>
    </xdr:to>
    <xdr:sp macro="" textlink="">
      <xdr:nvSpPr>
        <xdr:cNvPr id="3" name="テキスト ボックス 2">
          <a:extLst>
            <a:ext uri="{FF2B5EF4-FFF2-40B4-BE49-F238E27FC236}">
              <a16:creationId xmlns:a16="http://schemas.microsoft.com/office/drawing/2014/main" id="{725B1350-B082-4DAE-81B3-3771AFF88033}"/>
            </a:ext>
          </a:extLst>
        </xdr:cNvPr>
        <xdr:cNvSpPr txBox="1"/>
      </xdr:nvSpPr>
      <xdr:spPr>
        <a:xfrm>
          <a:off x="8730615" y="944879"/>
          <a:ext cx="3356610" cy="72199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Digi Kyokasho NK-R" panose="02020400000000000000" pitchFamily="18" charset="-128"/>
              <a:ea typeface="UD Digi Kyokasho NK-R" panose="02020400000000000000" pitchFamily="18" charset="-128"/>
            </a:rPr>
            <a:t>研修種別は、セルを選択すると、プルダウンメニューが表示されます。プルダウンメニューより選択してください。</a:t>
          </a:r>
          <a:br>
            <a:rPr kumimoji="1" lang="en-US" altLang="ja-JP" sz="1100">
              <a:latin typeface="UD Digi Kyokasho NK-R" panose="02020400000000000000" pitchFamily="18" charset="-128"/>
              <a:ea typeface="UD Digi Kyokasho NK-R" panose="02020400000000000000" pitchFamily="18" charset="-128"/>
            </a:rPr>
          </a:br>
          <a:r>
            <a:rPr kumimoji="1" lang="ja-JP" altLang="en-US" sz="1100">
              <a:solidFill>
                <a:srgbClr val="FF0000"/>
              </a:solidFill>
              <a:latin typeface="UD Digi Kyokasho NK-R" panose="02020400000000000000" pitchFamily="18" charset="-128"/>
              <a:ea typeface="UD Digi Kyokasho NK-R" panose="02020400000000000000" pitchFamily="18" charset="-128"/>
            </a:rPr>
            <a:t>日付を入れるなど編集しないでください。</a:t>
          </a:r>
          <a:endParaRPr kumimoji="1" lang="ja-JP" altLang="ja-JP" sz="1100">
            <a:solidFill>
              <a:srgbClr val="FF0000"/>
            </a:solidFill>
            <a:latin typeface="UD Digi Kyokasho NK-R" panose="02020400000000000000" pitchFamily="18" charset="-128"/>
            <a:ea typeface="UD Digi Kyokasho NK-R" panose="02020400000000000000" pitchFamily="18" charset="-128"/>
            <a:cs typeface="+mn-cs"/>
          </a:endParaRPr>
        </a:p>
      </xdr:txBody>
    </xdr:sp>
    <xdr:clientData/>
  </xdr:twoCellAnchor>
  <xdr:twoCellAnchor>
    <xdr:from>
      <xdr:col>18</xdr:col>
      <xdr:colOff>15240</xdr:colOff>
      <xdr:row>23</xdr:row>
      <xdr:rowOff>15240</xdr:rowOff>
    </xdr:from>
    <xdr:to>
      <xdr:col>19</xdr:col>
      <xdr:colOff>209550</xdr:colOff>
      <xdr:row>24</xdr:row>
      <xdr:rowOff>0</xdr:rowOff>
    </xdr:to>
    <xdr:sp macro="" textlink="">
      <xdr:nvSpPr>
        <xdr:cNvPr id="4" name="吹き出し: 折線 3">
          <a:extLst>
            <a:ext uri="{FF2B5EF4-FFF2-40B4-BE49-F238E27FC236}">
              <a16:creationId xmlns:a16="http://schemas.microsoft.com/office/drawing/2014/main" id="{0782B37F-1FCF-4A43-BC63-A0B50AAC4BC0}"/>
            </a:ext>
          </a:extLst>
        </xdr:cNvPr>
        <xdr:cNvSpPr/>
      </xdr:nvSpPr>
      <xdr:spPr>
        <a:xfrm flipH="1">
          <a:off x="5463540" y="4701540"/>
          <a:ext cx="470535" cy="146685"/>
        </a:xfrm>
        <a:prstGeom prst="borderCallout2">
          <a:avLst>
            <a:gd name="adj1" fmla="val 18750"/>
            <a:gd name="adj2" fmla="val -8333"/>
            <a:gd name="adj3" fmla="val 18750"/>
            <a:gd name="adj4" fmla="val -16667"/>
            <a:gd name="adj5" fmla="val -846036"/>
            <a:gd name="adj6" fmla="val -596967"/>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7620</xdr:colOff>
      <xdr:row>13</xdr:row>
      <xdr:rowOff>76200</xdr:rowOff>
    </xdr:from>
    <xdr:to>
      <xdr:col>44</xdr:col>
      <xdr:colOff>198120</xdr:colOff>
      <xdr:row>17</xdr:row>
      <xdr:rowOff>22860</xdr:rowOff>
    </xdr:to>
    <xdr:sp macro="" textlink="">
      <xdr:nvSpPr>
        <xdr:cNvPr id="5" name="テキスト ボックス 4">
          <a:extLst>
            <a:ext uri="{FF2B5EF4-FFF2-40B4-BE49-F238E27FC236}">
              <a16:creationId xmlns:a16="http://schemas.microsoft.com/office/drawing/2014/main" id="{12E759B3-162F-48AC-A3E8-66F9F3D0E003}"/>
            </a:ext>
          </a:extLst>
        </xdr:cNvPr>
        <xdr:cNvSpPr txBox="1"/>
      </xdr:nvSpPr>
      <xdr:spPr>
        <a:xfrm>
          <a:off x="8717280" y="2872740"/>
          <a:ext cx="4030980" cy="7391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Digi Kyokasho NK-R" panose="02020400000000000000" pitchFamily="18" charset="-128"/>
              <a:ea typeface="UD Digi Kyokasho NK-R" panose="02020400000000000000" pitchFamily="18" charset="-128"/>
            </a:rPr>
            <a:t>科目により、水曜日、金曜日は実施不可、午後実施、時期によって開催曜日指定など条件があるものは、条件が下記に表示されます。条件を確認して申請してください。　　　　　　　　　</a:t>
          </a:r>
        </a:p>
      </xdr:txBody>
    </xdr:sp>
    <xdr:clientData/>
  </xdr:twoCellAnchor>
  <xdr:twoCellAnchor>
    <xdr:from>
      <xdr:col>18</xdr:col>
      <xdr:colOff>7620</xdr:colOff>
      <xdr:row>27</xdr:row>
      <xdr:rowOff>11430</xdr:rowOff>
    </xdr:from>
    <xdr:to>
      <xdr:col>19</xdr:col>
      <xdr:colOff>209550</xdr:colOff>
      <xdr:row>28</xdr:row>
      <xdr:rowOff>152400</xdr:rowOff>
    </xdr:to>
    <xdr:sp macro="" textlink="">
      <xdr:nvSpPr>
        <xdr:cNvPr id="6" name="吹き出し: 折線 5">
          <a:extLst>
            <a:ext uri="{FF2B5EF4-FFF2-40B4-BE49-F238E27FC236}">
              <a16:creationId xmlns:a16="http://schemas.microsoft.com/office/drawing/2014/main" id="{95121DDB-5FE3-44F7-9599-3E382E0BC9FE}"/>
            </a:ext>
          </a:extLst>
        </xdr:cNvPr>
        <xdr:cNvSpPr/>
      </xdr:nvSpPr>
      <xdr:spPr>
        <a:xfrm flipH="1">
          <a:off x="5455920" y="5345430"/>
          <a:ext cx="478155" cy="302895"/>
        </a:xfrm>
        <a:prstGeom prst="borderCallout2">
          <a:avLst>
            <a:gd name="adj1" fmla="val 18750"/>
            <a:gd name="adj2" fmla="val -8333"/>
            <a:gd name="adj3" fmla="val 18750"/>
            <a:gd name="adj4" fmla="val -16667"/>
            <a:gd name="adj5" fmla="val -638120"/>
            <a:gd name="adj6" fmla="val -596587"/>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173355</xdr:colOff>
      <xdr:row>46</xdr:row>
      <xdr:rowOff>87631</xdr:rowOff>
    </xdr:from>
    <xdr:to>
      <xdr:col>42</xdr:col>
      <xdr:colOff>167640</xdr:colOff>
      <xdr:row>49</xdr:row>
      <xdr:rowOff>125730</xdr:rowOff>
    </xdr:to>
    <xdr:sp macro="" textlink="">
      <xdr:nvSpPr>
        <xdr:cNvPr id="8" name="テキスト ボックス 7">
          <a:extLst>
            <a:ext uri="{FF2B5EF4-FFF2-40B4-BE49-F238E27FC236}">
              <a16:creationId xmlns:a16="http://schemas.microsoft.com/office/drawing/2014/main" id="{88CFF376-9EFD-4852-943F-875ED3FB85FD}"/>
            </a:ext>
          </a:extLst>
        </xdr:cNvPr>
        <xdr:cNvSpPr txBox="1"/>
      </xdr:nvSpPr>
      <xdr:spPr>
        <a:xfrm>
          <a:off x="8660130" y="8564881"/>
          <a:ext cx="3585210" cy="9810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Digi Kyokasho NK-R" panose="02020400000000000000" pitchFamily="18" charset="-128"/>
              <a:ea typeface="UD Digi Kyokasho NK-R" panose="02020400000000000000" pitchFamily="18" charset="-128"/>
            </a:rPr>
            <a:t>・ベッドレンタル費用発生の有無に☑をいれてください。</a:t>
          </a:r>
          <a:endParaRPr kumimoji="1" lang="en-US" altLang="ja-JP" sz="1100">
            <a:latin typeface="UD Digi Kyokasho NK-R" panose="02020400000000000000" pitchFamily="18" charset="-128"/>
            <a:ea typeface="UD Digi Kyokasho NK-R" panose="02020400000000000000" pitchFamily="18" charset="-128"/>
          </a:endParaRPr>
        </a:p>
        <a:p>
          <a:r>
            <a:rPr kumimoji="1" lang="ja-JP" altLang="en-US" sz="1100">
              <a:latin typeface="UD Digi Kyokasho NK-R" panose="02020400000000000000" pitchFamily="18" charset="-128"/>
              <a:ea typeface="UD Digi Kyokasho NK-R" panose="02020400000000000000" pitchFamily="18" charset="-128"/>
            </a:rPr>
            <a:t>　ています。</a:t>
          </a:r>
          <a:endParaRPr kumimoji="1" lang="en-US" altLang="ja-JP" sz="1100">
            <a:latin typeface="UD Digi Kyokasho NK-R" panose="02020400000000000000" pitchFamily="18" charset="-128"/>
            <a:ea typeface="UD Digi Kyokasho NK-R" panose="02020400000000000000" pitchFamily="18" charset="-128"/>
          </a:endParaRPr>
        </a:p>
        <a:p>
          <a:r>
            <a:rPr kumimoji="1" lang="ja-JP" altLang="en-US" sz="1100">
              <a:latin typeface="UD Digi Kyokasho NK-R" panose="02020400000000000000" pitchFamily="18" charset="-128"/>
              <a:ea typeface="UD Digi Kyokasho NK-R" panose="02020400000000000000" pitchFamily="18" charset="-128"/>
            </a:rPr>
            <a:t>・ベッドを使用する演習の科目コードはプルダウンメニュー</a:t>
          </a:r>
          <a:endParaRPr kumimoji="1" lang="en-US" altLang="ja-JP" sz="1100">
            <a:latin typeface="UD Digi Kyokasho NK-R" panose="02020400000000000000" pitchFamily="18" charset="-128"/>
            <a:ea typeface="UD Digi Kyokasho NK-R" panose="02020400000000000000" pitchFamily="18" charset="-128"/>
          </a:endParaRPr>
        </a:p>
        <a:p>
          <a:r>
            <a:rPr kumimoji="1" lang="ja-JP" altLang="en-US" sz="1100">
              <a:latin typeface="UD Digi Kyokasho NK-R" panose="02020400000000000000" pitchFamily="18" charset="-128"/>
              <a:ea typeface="UD Digi Kyokasho NK-R" panose="02020400000000000000" pitchFamily="18" charset="-128"/>
            </a:rPr>
            <a:t>　より選択できます。ベッドの台数は入力してください。</a:t>
          </a:r>
          <a:endParaRPr kumimoji="1" lang="en-US" altLang="ja-JP" sz="1100">
            <a:latin typeface="UD Digi Kyokasho NK-R" panose="02020400000000000000" pitchFamily="18" charset="-128"/>
            <a:ea typeface="UD Digi Kyokasho NK-R" panose="02020400000000000000" pitchFamily="18" charset="-128"/>
          </a:endParaRPr>
        </a:p>
      </xdr:txBody>
    </xdr:sp>
    <xdr:clientData/>
  </xdr:twoCellAnchor>
  <xdr:twoCellAnchor>
    <xdr:from>
      <xdr:col>3</xdr:col>
      <xdr:colOff>209549</xdr:colOff>
      <xdr:row>19</xdr:row>
      <xdr:rowOff>106680</xdr:rowOff>
    </xdr:from>
    <xdr:to>
      <xdr:col>16</xdr:col>
      <xdr:colOff>53339</xdr:colOff>
      <xdr:row>26</xdr:row>
      <xdr:rowOff>152400</xdr:rowOff>
    </xdr:to>
    <xdr:sp macro="" textlink="">
      <xdr:nvSpPr>
        <xdr:cNvPr id="21" name="吹き出し: 折線 20">
          <a:extLst>
            <a:ext uri="{FF2B5EF4-FFF2-40B4-BE49-F238E27FC236}">
              <a16:creationId xmlns:a16="http://schemas.microsoft.com/office/drawing/2014/main" id="{7C2AF0FA-70AE-41BD-AEB7-62217E0A4F59}"/>
            </a:ext>
          </a:extLst>
        </xdr:cNvPr>
        <xdr:cNvSpPr/>
      </xdr:nvSpPr>
      <xdr:spPr>
        <a:xfrm flipH="1">
          <a:off x="1032509" y="4122420"/>
          <a:ext cx="3890010" cy="1188720"/>
        </a:xfrm>
        <a:prstGeom prst="borderCallout2">
          <a:avLst>
            <a:gd name="adj1" fmla="val 22596"/>
            <a:gd name="adj2" fmla="val -498"/>
            <a:gd name="adj3" fmla="val 6691"/>
            <a:gd name="adj4" fmla="val -21411"/>
            <a:gd name="adj5" fmla="val -197922"/>
            <a:gd name="adj6" fmla="val -95777"/>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238125</xdr:colOff>
      <xdr:row>17</xdr:row>
      <xdr:rowOff>104775</xdr:rowOff>
    </xdr:from>
    <xdr:to>
      <xdr:col>41</xdr:col>
      <xdr:colOff>133350</xdr:colOff>
      <xdr:row>36</xdr:row>
      <xdr:rowOff>123825</xdr:rowOff>
    </xdr:to>
    <xdr:sp macro="" textlink="">
      <xdr:nvSpPr>
        <xdr:cNvPr id="10" name="正方形/長方形 9">
          <a:extLst>
            <a:ext uri="{FF2B5EF4-FFF2-40B4-BE49-F238E27FC236}">
              <a16:creationId xmlns:a16="http://schemas.microsoft.com/office/drawing/2014/main" id="{1F1551D5-0E8A-4689-B1A2-A6486D3DE9CE}"/>
            </a:ext>
          </a:extLst>
        </xdr:cNvPr>
        <xdr:cNvSpPr/>
      </xdr:nvSpPr>
      <xdr:spPr>
        <a:xfrm>
          <a:off x="8724900" y="3695700"/>
          <a:ext cx="3209925" cy="3219450"/>
        </a:xfrm>
        <a:prstGeom prst="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46</xdr:row>
      <xdr:rowOff>9526</xdr:rowOff>
    </xdr:from>
    <xdr:to>
      <xdr:col>25</xdr:col>
      <xdr:colOff>253365</xdr:colOff>
      <xdr:row>50</xdr:row>
      <xdr:rowOff>5715</xdr:rowOff>
    </xdr:to>
    <xdr:sp macro="" textlink="">
      <xdr:nvSpPr>
        <xdr:cNvPr id="24" name="吹き出し: 折線 23">
          <a:extLst>
            <a:ext uri="{FF2B5EF4-FFF2-40B4-BE49-F238E27FC236}">
              <a16:creationId xmlns:a16="http://schemas.microsoft.com/office/drawing/2014/main" id="{93C51B73-519D-4F8C-B3BE-53022FF1A397}"/>
            </a:ext>
          </a:extLst>
        </xdr:cNvPr>
        <xdr:cNvSpPr/>
      </xdr:nvSpPr>
      <xdr:spPr>
        <a:xfrm flipH="1">
          <a:off x="3790950" y="8486776"/>
          <a:ext cx="3844290" cy="1101089"/>
        </a:xfrm>
        <a:prstGeom prst="borderCallout2">
          <a:avLst>
            <a:gd name="adj1" fmla="val 20480"/>
            <a:gd name="adj2" fmla="val -404"/>
            <a:gd name="adj3" fmla="val 18750"/>
            <a:gd name="adj4" fmla="val -16667"/>
            <a:gd name="adj5" fmla="val 13246"/>
            <a:gd name="adj6" fmla="val -26922"/>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0</xdr:colOff>
      <xdr:row>40</xdr:row>
      <xdr:rowOff>19049</xdr:rowOff>
    </xdr:from>
    <xdr:to>
      <xdr:col>26</xdr:col>
      <xdr:colOff>19050</xdr:colOff>
      <xdr:row>42</xdr:row>
      <xdr:rowOff>57149</xdr:rowOff>
    </xdr:to>
    <xdr:sp macro="" textlink="">
      <xdr:nvSpPr>
        <xdr:cNvPr id="14" name="吹き出し: 折線 13">
          <a:extLst>
            <a:ext uri="{FF2B5EF4-FFF2-40B4-BE49-F238E27FC236}">
              <a16:creationId xmlns:a16="http://schemas.microsoft.com/office/drawing/2014/main" id="{90C3B1DC-7542-4357-8482-9ED514C9F017}"/>
            </a:ext>
          </a:extLst>
        </xdr:cNvPr>
        <xdr:cNvSpPr/>
      </xdr:nvSpPr>
      <xdr:spPr>
        <a:xfrm flipH="1">
          <a:off x="6000750" y="7458074"/>
          <a:ext cx="1676400" cy="485775"/>
        </a:xfrm>
        <a:prstGeom prst="borderCallout2">
          <a:avLst>
            <a:gd name="adj1" fmla="val 31058"/>
            <a:gd name="adj2" fmla="val -1940"/>
            <a:gd name="adj3" fmla="val -20536"/>
            <a:gd name="adj4" fmla="val -34354"/>
            <a:gd name="adj5" fmla="val -21551"/>
            <a:gd name="adj6" fmla="val -60429"/>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236220</xdr:colOff>
      <xdr:row>37</xdr:row>
      <xdr:rowOff>99060</xdr:rowOff>
    </xdr:from>
    <xdr:to>
      <xdr:col>41</xdr:col>
      <xdr:colOff>266700</xdr:colOff>
      <xdr:row>41</xdr:row>
      <xdr:rowOff>38100</xdr:rowOff>
    </xdr:to>
    <xdr:sp macro="" textlink="">
      <xdr:nvSpPr>
        <xdr:cNvPr id="16" name="テキスト ボックス 15">
          <a:extLst>
            <a:ext uri="{FF2B5EF4-FFF2-40B4-BE49-F238E27FC236}">
              <a16:creationId xmlns:a16="http://schemas.microsoft.com/office/drawing/2014/main" id="{454C3609-8443-422B-A255-3BDB58014CC4}"/>
            </a:ext>
          </a:extLst>
        </xdr:cNvPr>
        <xdr:cNvSpPr txBox="1"/>
      </xdr:nvSpPr>
      <xdr:spPr>
        <a:xfrm>
          <a:off x="8671560" y="7018020"/>
          <a:ext cx="3322320" cy="304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Digi Kyokasho NK-R" panose="02020400000000000000" pitchFamily="18" charset="-128"/>
              <a:ea typeface="UD Digi Kyokasho NK-R" panose="02020400000000000000" pitchFamily="18" charset="-128"/>
            </a:rPr>
            <a:t>実施予定の申請数の合計をご入力ください。</a:t>
          </a:r>
        </a:p>
      </xdr:txBody>
    </xdr:sp>
    <xdr:clientData/>
  </xdr:twoCellAnchor>
  <xdr:twoCellAnchor>
    <xdr:from>
      <xdr:col>9</xdr:col>
      <xdr:colOff>247650</xdr:colOff>
      <xdr:row>40</xdr:row>
      <xdr:rowOff>9525</xdr:rowOff>
    </xdr:from>
    <xdr:to>
      <xdr:col>14</xdr:col>
      <xdr:colOff>47625</xdr:colOff>
      <xdr:row>42</xdr:row>
      <xdr:rowOff>47625</xdr:rowOff>
    </xdr:to>
    <xdr:sp macro="" textlink="">
      <xdr:nvSpPr>
        <xdr:cNvPr id="17" name="吹き出し: 折線 16">
          <a:extLst>
            <a:ext uri="{FF2B5EF4-FFF2-40B4-BE49-F238E27FC236}">
              <a16:creationId xmlns:a16="http://schemas.microsoft.com/office/drawing/2014/main" id="{D4FD5286-86D3-4A52-8A6D-0CFD6C9B89B2}"/>
            </a:ext>
          </a:extLst>
        </xdr:cNvPr>
        <xdr:cNvSpPr/>
      </xdr:nvSpPr>
      <xdr:spPr>
        <a:xfrm flipH="1">
          <a:off x="2733675" y="7448550"/>
          <a:ext cx="1657350" cy="485775"/>
        </a:xfrm>
        <a:prstGeom prst="borderCallout2">
          <a:avLst>
            <a:gd name="adj1" fmla="val 31058"/>
            <a:gd name="adj2" fmla="val -1940"/>
            <a:gd name="adj3" fmla="val 112251"/>
            <a:gd name="adj4" fmla="val -22833"/>
            <a:gd name="adj5" fmla="val 127629"/>
            <a:gd name="adj6" fmla="val -258586"/>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219075</xdr:colOff>
      <xdr:row>41</xdr:row>
      <xdr:rowOff>390524</xdr:rowOff>
    </xdr:from>
    <xdr:to>
      <xdr:col>41</xdr:col>
      <xdr:colOff>247650</xdr:colOff>
      <xdr:row>44</xdr:row>
      <xdr:rowOff>180974</xdr:rowOff>
    </xdr:to>
    <xdr:sp macro="" textlink="">
      <xdr:nvSpPr>
        <xdr:cNvPr id="18" name="テキスト ボックス 17">
          <a:extLst>
            <a:ext uri="{FF2B5EF4-FFF2-40B4-BE49-F238E27FC236}">
              <a16:creationId xmlns:a16="http://schemas.microsoft.com/office/drawing/2014/main" id="{77C621AE-1B62-4800-9906-04941E804D78}"/>
            </a:ext>
          </a:extLst>
        </xdr:cNvPr>
        <xdr:cNvSpPr txBox="1"/>
      </xdr:nvSpPr>
      <xdr:spPr>
        <a:xfrm>
          <a:off x="8705850" y="7715249"/>
          <a:ext cx="3343275" cy="5429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Digi Kyokasho NK-R" panose="02020400000000000000" pitchFamily="18" charset="-128"/>
              <a:ea typeface="UD Digi Kyokasho NK-R" panose="02020400000000000000" pitchFamily="18" charset="-128"/>
            </a:rPr>
            <a:t>4</a:t>
          </a:r>
          <a:r>
            <a:rPr kumimoji="1" lang="ja-JP" altLang="en-US" sz="1100">
              <a:latin typeface="UD Digi Kyokasho NK-R" panose="02020400000000000000" pitchFamily="18" charset="-128"/>
              <a:ea typeface="UD Digi Kyokasho NK-R" panose="02020400000000000000" pitchFamily="18" charset="-128"/>
            </a:rPr>
            <a:t>申請以上ある場合は、有に☑を入れ、別紙を使って申請してください。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215160</xdr:colOff>
      <xdr:row>34</xdr:row>
      <xdr:rowOff>44825</xdr:rowOff>
    </xdr:from>
    <xdr:to>
      <xdr:col>19</xdr:col>
      <xdr:colOff>202945</xdr:colOff>
      <xdr:row>36</xdr:row>
      <xdr:rowOff>218403</xdr:rowOff>
    </xdr:to>
    <xdr:sp macro="" textlink="">
      <xdr:nvSpPr>
        <xdr:cNvPr id="2" name="角丸四角形 1">
          <a:extLst>
            <a:ext uri="{FF2B5EF4-FFF2-40B4-BE49-F238E27FC236}">
              <a16:creationId xmlns:a16="http://schemas.microsoft.com/office/drawing/2014/main" id="{9E994A4E-A101-4C0B-8911-2576DA7C7169}"/>
            </a:ext>
          </a:extLst>
        </xdr:cNvPr>
        <xdr:cNvSpPr>
          <a:spLocks noChangeArrowheads="1"/>
        </xdr:cNvSpPr>
      </xdr:nvSpPr>
      <xdr:spPr bwMode="auto">
        <a:xfrm>
          <a:off x="489480" y="10659485"/>
          <a:ext cx="6779110" cy="712694"/>
        </a:xfrm>
        <a:prstGeom prst="roundRect">
          <a:avLst>
            <a:gd name="adj" fmla="val 24996"/>
          </a:avLst>
        </a:prstGeom>
        <a:noFill/>
        <a:ln w="19050">
          <a:solidFill>
            <a:srgbClr val="000000"/>
          </a:solidFill>
          <a:round/>
          <a:headEnd/>
          <a:tailEnd/>
        </a:ln>
        <a:extLst>
          <a:ext uri="{909E8E84-426E-40DD-AFC4-6F175D3DCCD1}">
            <a14:hiddenFill xmlns:a14="http://schemas.microsoft.com/office/drawing/2010/main">
              <a:solidFill>
                <a:srgbClr val="FFC000"/>
              </a:solidFill>
            </a14:hiddenFill>
          </a:ext>
        </a:extLst>
      </xdr:spPr>
      <xdr:txBody>
        <a:bodyPr rot="0" vert="horz" wrap="square" lIns="74295" tIns="8890" rIns="74295" bIns="8890" anchor="ctr" anchorCtr="0" upright="1">
          <a:noAutofit/>
        </a:bodyPr>
        <a:lstStyle/>
        <a:p>
          <a:r>
            <a:rPr lang="ja-JP" altLang="ja-JP" sz="1100" b="1">
              <a:effectLst/>
              <a:latin typeface="+mj-ea"/>
              <a:ea typeface="+mj-ea"/>
              <a:cs typeface="+mn-cs"/>
            </a:rPr>
            <a:t>申請書送付先</a:t>
          </a:r>
          <a:r>
            <a:rPr lang="ja-JP" altLang="ja-JP" sz="1100" b="1">
              <a:effectLst/>
              <a:latin typeface="ＭＳ ゴシック" panose="020B0609070205080204" pitchFamily="49" charset="-128"/>
              <a:ea typeface="ＭＳ ゴシック" panose="020B0609070205080204" pitchFamily="49" charset="-128"/>
              <a:cs typeface="+mn-cs"/>
            </a:rPr>
            <a:t>　</a:t>
          </a:r>
          <a:r>
            <a:rPr lang="ja-JP" altLang="ja-JP" sz="1400" b="1">
              <a:effectLst/>
              <a:latin typeface="+mj-ea"/>
              <a:ea typeface="+mj-ea"/>
              <a:cs typeface="+mn-cs"/>
            </a:rPr>
            <a:t>公益財団法人</a:t>
          </a:r>
          <a:r>
            <a:rPr lang="zh-TW" altLang="ja-JP" sz="1400" b="1">
              <a:effectLst/>
              <a:latin typeface="ＭＳ ゴシック" panose="020B0609070205080204" pitchFamily="49" charset="-128"/>
              <a:ea typeface="ＭＳ ゴシック" panose="020B0609070205080204" pitchFamily="49" charset="-128"/>
              <a:cs typeface="+mn-cs"/>
            </a:rPr>
            <a:t>愛知県市町村振興協会</a:t>
          </a:r>
          <a:r>
            <a:rPr lang="ja-JP" altLang="en-US" sz="1100" b="1">
              <a:effectLst/>
              <a:latin typeface="ＭＳ ゴシック" panose="020B0609070205080204" pitchFamily="49" charset="-128"/>
              <a:ea typeface="ＭＳ ゴシック" panose="020B0609070205080204" pitchFamily="49" charset="-128"/>
              <a:cs typeface="+mn-cs"/>
            </a:rPr>
            <a:t>　</a:t>
          </a:r>
          <a:r>
            <a:rPr lang="en-US" altLang="ja-JP" sz="1800" b="1">
              <a:solidFill>
                <a:srgbClr val="0000FF"/>
              </a:solidFill>
              <a:effectLst/>
              <a:latin typeface="+mj-ea"/>
              <a:ea typeface="+mj-ea"/>
              <a:cs typeface="+mn-cs"/>
            </a:rPr>
            <a:t>akamakura@leaf.ocn.ne.jp</a:t>
          </a:r>
          <a:endParaRPr lang="ja-JP" altLang="ja-JP" sz="1800" b="1">
            <a:solidFill>
              <a:srgbClr val="0000FF"/>
            </a:solidFill>
            <a:effectLst/>
            <a:latin typeface="+mj-ea"/>
            <a:ea typeface="+mj-ea"/>
            <a:cs typeface="+mn-cs"/>
          </a:endParaRPr>
        </a:p>
        <a:p>
          <a:r>
            <a:rPr lang="ja-JP" altLang="ja-JP" sz="1100">
              <a:effectLst/>
              <a:latin typeface="+mj-ea"/>
              <a:ea typeface="+mj-ea"/>
              <a:cs typeface="+mn-cs"/>
            </a:rPr>
            <a:t>　</a:t>
          </a:r>
          <a:r>
            <a:rPr lang="ja-JP" altLang="en-US" sz="1100">
              <a:effectLst/>
              <a:latin typeface="+mj-ea"/>
              <a:ea typeface="+mj-ea"/>
              <a:cs typeface="+mn-cs"/>
            </a:rPr>
            <a:t>　　　　　　　　　</a:t>
          </a:r>
          <a:r>
            <a:rPr lang="ja-JP" altLang="en-US" sz="1100" baseline="0">
              <a:effectLst/>
              <a:latin typeface="+mj-ea"/>
              <a:ea typeface="+mj-ea"/>
              <a:cs typeface="+mn-cs"/>
            </a:rPr>
            <a:t> </a:t>
          </a:r>
          <a:r>
            <a:rPr lang="ja-JP" altLang="ja-JP" sz="1100">
              <a:effectLst/>
              <a:latin typeface="+mj-ea"/>
              <a:ea typeface="+mj-ea"/>
              <a:cs typeface="+mn-cs"/>
            </a:rPr>
            <a:t>〒</a:t>
          </a:r>
          <a:r>
            <a:rPr lang="en-US" altLang="ja-JP" sz="1100">
              <a:effectLst/>
              <a:latin typeface="+mj-ea"/>
              <a:ea typeface="+mj-ea"/>
              <a:cs typeface="+mn-cs"/>
            </a:rPr>
            <a:t>460-0001</a:t>
          </a:r>
          <a:r>
            <a:rPr lang="ja-JP" altLang="ja-JP" sz="1100">
              <a:effectLst/>
              <a:latin typeface="+mj-ea"/>
              <a:ea typeface="+mj-ea"/>
              <a:cs typeface="+mn-cs"/>
            </a:rPr>
            <a:t>　名古屋市中区三の丸二丁目３番２号　愛知県自治センター内</a:t>
          </a:r>
          <a:endParaRPr lang="ja-JP" altLang="ja-JP" sz="1050">
            <a:effectLst/>
            <a:latin typeface="+mj-ea"/>
            <a:ea typeface="+mj-ea"/>
          </a:endParaRPr>
        </a:p>
        <a:p>
          <a:r>
            <a:rPr lang="ja-JP" altLang="ja-JP" sz="1100">
              <a:effectLst/>
              <a:latin typeface="+mn-lt"/>
              <a:ea typeface="+mn-ea"/>
              <a:cs typeface="+mn-cs"/>
            </a:rPr>
            <a:t>　　　　　　　　　　</a:t>
          </a:r>
          <a:r>
            <a:rPr lang="ja-JP" altLang="ja-JP" sz="1100" baseline="0">
              <a:effectLst/>
              <a:latin typeface="+mn-lt"/>
              <a:ea typeface="+mn-ea"/>
              <a:cs typeface="+mn-cs"/>
            </a:rPr>
            <a:t> </a:t>
          </a:r>
          <a:r>
            <a:rPr lang="ja-JP" altLang="ja-JP" sz="1100">
              <a:effectLst/>
              <a:latin typeface="ＭＳ ゴシック" panose="020B0609070205080204" pitchFamily="49" charset="-128"/>
              <a:ea typeface="ＭＳ ゴシック" panose="020B0609070205080204" pitchFamily="49" charset="-128"/>
              <a:cs typeface="+mn-cs"/>
            </a:rPr>
            <a:t>ＴＥＬ</a:t>
          </a:r>
          <a:r>
            <a:rPr lang="zh-TW" altLang="ja-JP" sz="1100">
              <a:effectLst/>
              <a:latin typeface="ＭＳ ゴシック" panose="020B0609070205080204" pitchFamily="49" charset="-128"/>
              <a:ea typeface="ＭＳ ゴシック" panose="020B0609070205080204" pitchFamily="49" charset="-128"/>
              <a:cs typeface="+mn-cs"/>
            </a:rPr>
            <a:t>（０５２）９６２－４１７１</a:t>
          </a:r>
          <a:r>
            <a:rPr lang="ja-JP" altLang="ja-JP" sz="1100">
              <a:effectLst/>
              <a:latin typeface="ＭＳ ゴシック" panose="020B0609070205080204" pitchFamily="49" charset="-128"/>
              <a:ea typeface="ＭＳ ゴシック" panose="020B0609070205080204" pitchFamily="49" charset="-128"/>
              <a:cs typeface="+mn-cs"/>
            </a:rPr>
            <a:t>　ＦＡＸ</a:t>
          </a:r>
          <a:r>
            <a:rPr lang="zh-TW" altLang="ja-JP" sz="1100">
              <a:effectLst/>
              <a:latin typeface="ＭＳ ゴシック" panose="020B0609070205080204" pitchFamily="49" charset="-128"/>
              <a:ea typeface="ＭＳ ゴシック" panose="020B0609070205080204" pitchFamily="49" charset="-128"/>
              <a:cs typeface="+mn-cs"/>
            </a:rPr>
            <a:t>（０５２）９６２－４１</a:t>
          </a:r>
          <a:r>
            <a:rPr lang="ja-JP" altLang="ja-JP" sz="1100">
              <a:effectLst/>
              <a:latin typeface="ＭＳ ゴシック" panose="020B0609070205080204" pitchFamily="49" charset="-128"/>
              <a:ea typeface="ＭＳ ゴシック" panose="020B0609070205080204" pitchFamily="49" charset="-128"/>
              <a:cs typeface="+mn-cs"/>
            </a:rPr>
            <a:t>５４</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10885</xdr:colOff>
      <xdr:row>73</xdr:row>
      <xdr:rowOff>119743</xdr:rowOff>
    </xdr:from>
    <xdr:to>
      <xdr:col>5</xdr:col>
      <xdr:colOff>1959429</xdr:colOff>
      <xdr:row>80</xdr:row>
      <xdr:rowOff>119743</xdr:rowOff>
    </xdr:to>
    <xdr:sp macro="" textlink="">
      <xdr:nvSpPr>
        <xdr:cNvPr id="4" name="テキスト ボックス 3">
          <a:extLst>
            <a:ext uri="{FF2B5EF4-FFF2-40B4-BE49-F238E27FC236}">
              <a16:creationId xmlns:a16="http://schemas.microsoft.com/office/drawing/2014/main" id="{3A5D35B6-3C81-46D3-AFF0-8673181FDA76}"/>
            </a:ext>
          </a:extLst>
        </xdr:cNvPr>
        <xdr:cNvSpPr txBox="1"/>
      </xdr:nvSpPr>
      <xdr:spPr>
        <a:xfrm>
          <a:off x="3831771" y="17438914"/>
          <a:ext cx="3864429" cy="16002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確認表のように、</a:t>
          </a:r>
          <a:endParaRPr kumimoji="1" lang="en-US" altLang="ja-JP" sz="2800"/>
        </a:p>
        <a:p>
          <a:r>
            <a:rPr kumimoji="1" lang="ja-JP" altLang="en-US" sz="2800"/>
            <a:t>非表示とする</a:t>
          </a:r>
          <a:endParaRPr kumimoji="1" lang="en-US" altLang="ja-JP" sz="2800"/>
        </a:p>
        <a:p>
          <a:r>
            <a:rPr kumimoji="1" lang="ja-JP" altLang="en-US" sz="2800"/>
            <a:t>新コードを追加させる</a:t>
          </a:r>
        </a:p>
      </xdr:txBody>
    </xdr:sp>
    <xdr:clientData/>
  </xdr:twoCellAnchor>
  <xdr:twoCellAnchor>
    <xdr:from>
      <xdr:col>5</xdr:col>
      <xdr:colOff>2351315</xdr:colOff>
      <xdr:row>75</xdr:row>
      <xdr:rowOff>206829</xdr:rowOff>
    </xdr:from>
    <xdr:to>
      <xdr:col>8</xdr:col>
      <xdr:colOff>881744</xdr:colOff>
      <xdr:row>81</xdr:row>
      <xdr:rowOff>119743</xdr:rowOff>
    </xdr:to>
    <xdr:sp macro="" textlink="">
      <xdr:nvSpPr>
        <xdr:cNvPr id="5" name="テキスト ボックス 4">
          <a:extLst>
            <a:ext uri="{FF2B5EF4-FFF2-40B4-BE49-F238E27FC236}">
              <a16:creationId xmlns:a16="http://schemas.microsoft.com/office/drawing/2014/main" id="{0A7EBD93-2C2A-480C-ACC5-CF859EF86ABD}"/>
            </a:ext>
          </a:extLst>
        </xdr:cNvPr>
        <xdr:cNvSpPr txBox="1"/>
      </xdr:nvSpPr>
      <xdr:spPr>
        <a:xfrm>
          <a:off x="8088086" y="17972315"/>
          <a:ext cx="3864429" cy="12845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a:solidFill>
                <a:schemeClr val="dk1"/>
              </a:solidFill>
              <a:effectLst/>
              <a:latin typeface="+mn-lt"/>
              <a:ea typeface="+mn-ea"/>
              <a:cs typeface="+mn-cs"/>
            </a:rPr>
            <a:t>・表示したくないシートは非表示。</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・「校閲」タブにある「ブックの保護」をクリック</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「シート構成とウィンドウの保護」ダイアログボックスが表示されるので、「シート構成」にチェックが入っていることを確認して「パスワード」を入力し</a:t>
          </a:r>
          <a:r>
            <a:rPr lang="en-US" altLang="ja-JP" sz="1200" b="0" i="0">
              <a:solidFill>
                <a:schemeClr val="dk1"/>
              </a:solidFill>
              <a:effectLst/>
              <a:latin typeface="+mn-lt"/>
              <a:ea typeface="+mn-ea"/>
              <a:cs typeface="+mn-cs"/>
            </a:rPr>
            <a:t>OK</a:t>
          </a:r>
          <a:r>
            <a:rPr lang="ja-JP" altLang="en-US" sz="1200" b="0" i="0">
              <a:solidFill>
                <a:schemeClr val="dk1"/>
              </a:solidFill>
              <a:effectLst/>
              <a:latin typeface="+mn-lt"/>
              <a:ea typeface="+mn-ea"/>
              <a:cs typeface="+mn-cs"/>
            </a:rPr>
            <a:t>を押す</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FA76-C1D7-4B1D-B9A8-058894226DE6}">
  <sheetPr codeName="Sheet1">
    <tabColor rgb="FFFFFF99"/>
    <pageSetUpPr fitToPage="1"/>
  </sheetPr>
  <dimension ref="A1:AE63"/>
  <sheetViews>
    <sheetView showGridLines="0" tabSelected="1" zoomScale="115" zoomScaleNormal="115" zoomScaleSheetLayoutView="90" workbookViewId="0">
      <selection activeCell="W3" sqref="W3"/>
    </sheetView>
  </sheetViews>
  <sheetFormatPr defaultColWidth="4" defaultRowHeight="21" customHeight="1"/>
  <cols>
    <col min="1" max="1" width="4" style="210" customWidth="1"/>
    <col min="2" max="10" width="4" style="210"/>
    <col min="11" max="11" width="5" style="210" customWidth="1"/>
    <col min="12" max="12" width="4" style="210"/>
    <col min="13" max="13" width="5.77734375" style="210" customWidth="1"/>
    <col min="14" max="14" width="8.21875" style="210" customWidth="1"/>
    <col min="15" max="20" width="4" style="210" customWidth="1"/>
    <col min="21" max="26" width="4.33203125" style="210" customWidth="1"/>
    <col min="27" max="30" width="4" style="210"/>
    <col min="31" max="31" width="4" style="210" customWidth="1"/>
    <col min="32" max="16384" width="4" style="210"/>
  </cols>
  <sheetData>
    <row r="1" spans="1:27" s="209" customFormat="1" ht="27" customHeight="1">
      <c r="A1" s="205" t="s">
        <v>271</v>
      </c>
      <c r="B1" s="206"/>
      <c r="C1" s="206"/>
      <c r="D1" s="207"/>
      <c r="E1" s="206"/>
      <c r="F1" s="206"/>
      <c r="G1" s="206"/>
      <c r="H1" s="206"/>
      <c r="I1" s="206"/>
      <c r="J1" s="206"/>
      <c r="K1" s="206"/>
      <c r="L1" s="206"/>
      <c r="M1" s="206"/>
      <c r="N1" s="208"/>
      <c r="O1" s="206"/>
      <c r="P1" s="207"/>
      <c r="Q1" s="207"/>
      <c r="R1" s="207"/>
      <c r="S1" s="207"/>
      <c r="T1" s="207"/>
      <c r="U1" s="207"/>
      <c r="V1" s="207"/>
      <c r="W1" s="208"/>
      <c r="X1" s="208"/>
      <c r="Y1" s="206"/>
      <c r="Z1" s="206"/>
      <c r="AA1" s="206"/>
    </row>
    <row r="2" spans="1:27" ht="11.4" customHeight="1">
      <c r="D2" s="211"/>
      <c r="P2" s="212"/>
      <c r="Q2" s="211"/>
      <c r="R2" s="211"/>
      <c r="S2" s="211"/>
      <c r="T2" s="211"/>
      <c r="U2" s="211"/>
      <c r="V2" s="211"/>
      <c r="W2" s="211"/>
      <c r="X2" s="211"/>
    </row>
    <row r="3" spans="1:27" ht="15.6" customHeight="1">
      <c r="A3" s="213"/>
      <c r="B3" s="213"/>
      <c r="C3" s="213"/>
      <c r="D3" s="213"/>
      <c r="E3" s="213"/>
      <c r="F3" s="213"/>
      <c r="G3" s="213"/>
      <c r="H3" s="213"/>
      <c r="I3" s="213"/>
      <c r="J3" s="213"/>
      <c r="K3" s="213"/>
      <c r="L3" s="213"/>
      <c r="M3" s="213"/>
      <c r="N3" s="213"/>
      <c r="O3" s="213"/>
      <c r="P3" s="213"/>
      <c r="Q3" s="213"/>
      <c r="R3" s="213"/>
      <c r="T3" s="309">
        <v>2025</v>
      </c>
      <c r="U3" s="309"/>
      <c r="V3" s="214" t="s">
        <v>238</v>
      </c>
      <c r="W3" s="262"/>
      <c r="X3" s="214" t="s">
        <v>237</v>
      </c>
      <c r="Y3" s="262"/>
      <c r="Z3" s="214" t="s">
        <v>236</v>
      </c>
    </row>
    <row r="4" spans="1:27" ht="21" customHeight="1">
      <c r="B4" s="215" t="s">
        <v>1</v>
      </c>
      <c r="C4" s="282"/>
      <c r="D4" s="282"/>
      <c r="E4" s="282"/>
    </row>
    <row r="5" spans="1:27" ht="21" customHeight="1">
      <c r="A5" s="216"/>
      <c r="B5" s="282"/>
      <c r="C5" s="282"/>
      <c r="D5" s="282"/>
      <c r="E5" s="282"/>
      <c r="N5" s="296" t="s">
        <v>233</v>
      </c>
      <c r="O5" s="314"/>
      <c r="P5" s="314"/>
      <c r="Q5" s="314"/>
      <c r="R5" s="356" t="s">
        <v>234</v>
      </c>
      <c r="S5" s="357"/>
      <c r="T5" s="357"/>
      <c r="U5" s="315"/>
      <c r="V5" s="315"/>
      <c r="W5" s="315"/>
      <c r="X5" s="315"/>
      <c r="Y5" s="315"/>
      <c r="Z5" s="315"/>
    </row>
    <row r="6" spans="1:27" ht="13.95" customHeight="1">
      <c r="A6" s="216"/>
      <c r="B6" s="282"/>
      <c r="C6" s="282"/>
      <c r="D6" s="282"/>
      <c r="E6" s="282"/>
    </row>
    <row r="7" spans="1:27" ht="13.95" customHeight="1">
      <c r="A7" s="216"/>
      <c r="B7" s="217">
        <v>1</v>
      </c>
      <c r="C7" s="217" t="s">
        <v>272</v>
      </c>
      <c r="D7" s="282"/>
      <c r="E7" s="282"/>
    </row>
    <row r="8" spans="1:27" ht="13.95" customHeight="1">
      <c r="A8" s="216"/>
      <c r="B8" s="217"/>
      <c r="C8" s="218" t="s">
        <v>159</v>
      </c>
      <c r="D8" s="282"/>
      <c r="E8" s="282"/>
    </row>
    <row r="9" spans="1:27" ht="21" customHeight="1">
      <c r="C9" s="284" t="s">
        <v>0</v>
      </c>
      <c r="D9" s="210" t="s">
        <v>158</v>
      </c>
      <c r="F9" s="285"/>
      <c r="G9" s="284" t="s">
        <v>0</v>
      </c>
      <c r="H9" s="210" t="s">
        <v>151</v>
      </c>
      <c r="K9" s="219"/>
    </row>
    <row r="10" spans="1:27" ht="13.2" customHeight="1"/>
    <row r="11" spans="1:27" ht="18" customHeight="1">
      <c r="B11" s="217">
        <v>2</v>
      </c>
      <c r="C11" s="217" t="s">
        <v>3</v>
      </c>
      <c r="D11" s="282"/>
      <c r="E11" s="282"/>
    </row>
    <row r="12" spans="1:27" ht="18" customHeight="1">
      <c r="B12" s="217"/>
      <c r="C12" s="220" t="s">
        <v>4</v>
      </c>
      <c r="D12" s="282" t="s">
        <v>269</v>
      </c>
      <c r="E12" s="282"/>
    </row>
    <row r="13" spans="1:27" ht="16.2" customHeight="1">
      <c r="B13" s="282"/>
      <c r="C13" s="220" t="s">
        <v>4</v>
      </c>
      <c r="D13" s="282" t="s">
        <v>235</v>
      </c>
      <c r="E13" s="282"/>
    </row>
    <row r="14" spans="1:27" ht="16.2" customHeight="1">
      <c r="B14" s="282"/>
      <c r="C14" s="282"/>
      <c r="D14" s="282" t="s">
        <v>270</v>
      </c>
      <c r="E14" s="282"/>
    </row>
    <row r="15" spans="1:27" ht="16.2" customHeight="1">
      <c r="B15" s="282"/>
      <c r="C15" s="220" t="s">
        <v>4</v>
      </c>
      <c r="D15" s="282" t="s">
        <v>5</v>
      </c>
      <c r="E15" s="282"/>
    </row>
    <row r="16" spans="1:27" ht="16.2" customHeight="1">
      <c r="B16" s="282"/>
      <c r="C16" s="220" t="s">
        <v>4</v>
      </c>
      <c r="D16" s="282" t="s">
        <v>267</v>
      </c>
      <c r="E16" s="282"/>
    </row>
    <row r="17" spans="2:31" ht="16.2" customHeight="1">
      <c r="B17" s="282"/>
      <c r="C17" s="282"/>
      <c r="D17" s="282" t="s">
        <v>268</v>
      </c>
      <c r="E17" s="282"/>
    </row>
    <row r="18" spans="2:31" ht="13.2" customHeight="1">
      <c r="B18" s="282"/>
      <c r="C18" s="282"/>
      <c r="D18" s="282"/>
      <c r="E18" s="282"/>
    </row>
    <row r="19" spans="2:31" ht="21" customHeight="1">
      <c r="C19" s="221" t="s">
        <v>7</v>
      </c>
      <c r="D19" s="222"/>
      <c r="E19" s="358" t="s">
        <v>9</v>
      </c>
      <c r="F19" s="359"/>
      <c r="G19" s="359"/>
      <c r="H19" s="359"/>
      <c r="I19" s="359"/>
      <c r="J19" s="360"/>
      <c r="K19" s="361" t="s">
        <v>221</v>
      </c>
      <c r="L19" s="362"/>
      <c r="M19" s="363"/>
      <c r="N19" s="361" t="s">
        <v>15</v>
      </c>
      <c r="O19" s="362"/>
      <c r="P19" s="363"/>
      <c r="Q19" s="361" t="s">
        <v>160</v>
      </c>
      <c r="R19" s="362"/>
      <c r="S19" s="362"/>
      <c r="T19" s="364"/>
      <c r="U19" s="361" t="s">
        <v>18</v>
      </c>
      <c r="V19" s="362"/>
      <c r="W19" s="363"/>
      <c r="X19" s="367" t="s">
        <v>27</v>
      </c>
      <c r="Y19" s="362"/>
      <c r="Z19" s="363"/>
      <c r="AE19" s="210" t="s">
        <v>161</v>
      </c>
    </row>
    <row r="20" spans="2:31" ht="14.4" customHeight="1">
      <c r="C20" s="223" t="s">
        <v>8</v>
      </c>
      <c r="D20" s="224"/>
      <c r="E20" s="368" t="s">
        <v>138</v>
      </c>
      <c r="F20" s="357"/>
      <c r="G20" s="357"/>
      <c r="H20" s="357"/>
      <c r="I20" s="357"/>
      <c r="J20" s="369"/>
      <c r="K20" s="316" t="s">
        <v>138</v>
      </c>
      <c r="L20" s="317"/>
      <c r="M20" s="318"/>
      <c r="N20" s="316" t="s">
        <v>189</v>
      </c>
      <c r="O20" s="317"/>
      <c r="P20" s="318"/>
      <c r="Q20" s="225"/>
      <c r="R20" s="226"/>
      <c r="S20" s="226"/>
      <c r="T20" s="227"/>
      <c r="U20" s="228" t="s">
        <v>154</v>
      </c>
      <c r="V20" s="229"/>
      <c r="W20" s="230"/>
      <c r="X20" s="231"/>
      <c r="Y20" s="226"/>
      <c r="Z20" s="232"/>
    </row>
    <row r="21" spans="2:31" ht="13.2" customHeight="1">
      <c r="C21" s="332"/>
      <c r="D21" s="333"/>
      <c r="E21" s="332"/>
      <c r="F21" s="338"/>
      <c r="G21" s="338"/>
      <c r="H21" s="338"/>
      <c r="I21" s="338"/>
      <c r="J21" s="333"/>
      <c r="K21" s="340"/>
      <c r="L21" s="341"/>
      <c r="M21" s="342"/>
      <c r="N21" s="343"/>
      <c r="O21" s="344"/>
      <c r="P21" s="345"/>
      <c r="Q21" s="343"/>
      <c r="R21" s="344"/>
      <c r="S21" s="365" t="str">
        <f>IF($Q21="","",VLOOKUP($Q21,研修科目,4,FALSE))</f>
        <v/>
      </c>
      <c r="T21" s="366"/>
      <c r="U21" s="268"/>
      <c r="V21" s="264"/>
      <c r="W21" s="265"/>
      <c r="X21" s="264"/>
      <c r="Y21" s="264"/>
      <c r="Z21" s="265"/>
      <c r="AE21" s="210" t="str">
        <f t="shared" ref="AE21:AE38" si="0">IF($Q21="","",VLOOKUP($Q21,研修科目,3,FALSE))</f>
        <v/>
      </c>
    </row>
    <row r="22" spans="2:31" ht="13.2" customHeight="1">
      <c r="C22" s="334"/>
      <c r="D22" s="335"/>
      <c r="E22" s="334"/>
      <c r="F22" s="339"/>
      <c r="G22" s="339"/>
      <c r="H22" s="339"/>
      <c r="I22" s="339"/>
      <c r="J22" s="335"/>
      <c r="K22" s="321"/>
      <c r="L22" s="322"/>
      <c r="M22" s="323"/>
      <c r="N22" s="319"/>
      <c r="O22" s="320"/>
      <c r="P22" s="346"/>
      <c r="Q22" s="319"/>
      <c r="R22" s="320"/>
      <c r="S22" s="326" t="str">
        <f t="shared" ref="S22:S38" si="1">IF($Q22="","",VLOOKUP($Q22,研修科目,4,FALSE))</f>
        <v/>
      </c>
      <c r="T22" s="327"/>
      <c r="U22" s="261"/>
      <c r="V22" s="262"/>
      <c r="W22" s="263"/>
      <c r="X22" s="262"/>
      <c r="Y22" s="262"/>
      <c r="Z22" s="263"/>
      <c r="AE22" s="210" t="str">
        <f t="shared" si="0"/>
        <v/>
      </c>
    </row>
    <row r="23" spans="2:31" ht="13.2" customHeight="1">
      <c r="C23" s="334"/>
      <c r="D23" s="335"/>
      <c r="E23" s="334"/>
      <c r="F23" s="339"/>
      <c r="G23" s="339"/>
      <c r="H23" s="339"/>
      <c r="I23" s="339"/>
      <c r="J23" s="335"/>
      <c r="K23" s="321"/>
      <c r="L23" s="322"/>
      <c r="M23" s="323"/>
      <c r="N23" s="319"/>
      <c r="O23" s="320"/>
      <c r="P23" s="346"/>
      <c r="Q23" s="319"/>
      <c r="R23" s="320"/>
      <c r="S23" s="326" t="str">
        <f t="shared" si="1"/>
        <v/>
      </c>
      <c r="T23" s="327"/>
      <c r="U23" s="261"/>
      <c r="V23" s="284" t="s">
        <v>0</v>
      </c>
      <c r="W23" s="263"/>
      <c r="X23" s="262"/>
      <c r="Y23" s="284" t="s">
        <v>0</v>
      </c>
      <c r="Z23" s="263"/>
      <c r="AE23" s="210" t="str">
        <f t="shared" si="0"/>
        <v/>
      </c>
    </row>
    <row r="24" spans="2:31" ht="13.2" customHeight="1">
      <c r="C24" s="334"/>
      <c r="D24" s="335"/>
      <c r="E24" s="334"/>
      <c r="F24" s="339"/>
      <c r="G24" s="339"/>
      <c r="H24" s="339"/>
      <c r="I24" s="339"/>
      <c r="J24" s="335"/>
      <c r="K24" s="321"/>
      <c r="L24" s="322"/>
      <c r="M24" s="323"/>
      <c r="N24" s="347"/>
      <c r="O24" s="348"/>
      <c r="P24" s="349"/>
      <c r="Q24" s="319"/>
      <c r="R24" s="320"/>
      <c r="S24" s="326" t="str">
        <f t="shared" si="1"/>
        <v/>
      </c>
      <c r="T24" s="327"/>
      <c r="U24" s="261"/>
      <c r="V24" s="262"/>
      <c r="W24" s="263"/>
      <c r="X24" s="262"/>
      <c r="Y24" s="262"/>
      <c r="Z24" s="263"/>
      <c r="AE24" s="210" t="str">
        <f t="shared" si="0"/>
        <v/>
      </c>
    </row>
    <row r="25" spans="2:31" ht="13.2" customHeight="1">
      <c r="C25" s="334"/>
      <c r="D25" s="335"/>
      <c r="E25" s="334"/>
      <c r="F25" s="339"/>
      <c r="G25" s="339"/>
      <c r="H25" s="339"/>
      <c r="I25" s="339"/>
      <c r="J25" s="335"/>
      <c r="K25" s="321"/>
      <c r="L25" s="322"/>
      <c r="M25" s="323"/>
      <c r="N25" s="347"/>
      <c r="O25" s="348"/>
      <c r="P25" s="349"/>
      <c r="Q25" s="319"/>
      <c r="R25" s="320"/>
      <c r="S25" s="326" t="str">
        <f t="shared" si="1"/>
        <v/>
      </c>
      <c r="T25" s="328"/>
      <c r="U25" s="261"/>
      <c r="V25" s="262"/>
      <c r="W25" s="263"/>
      <c r="X25" s="262"/>
      <c r="Y25" s="262"/>
      <c r="Z25" s="263"/>
      <c r="AE25" s="210" t="str">
        <f t="shared" si="0"/>
        <v/>
      </c>
    </row>
    <row r="26" spans="2:31" ht="13.2" customHeight="1">
      <c r="C26" s="336"/>
      <c r="D26" s="337"/>
      <c r="E26" s="336"/>
      <c r="F26" s="313"/>
      <c r="G26" s="313"/>
      <c r="H26" s="313"/>
      <c r="I26" s="313"/>
      <c r="J26" s="337"/>
      <c r="K26" s="352"/>
      <c r="L26" s="353"/>
      <c r="M26" s="354"/>
      <c r="N26" s="350"/>
      <c r="O26" s="315"/>
      <c r="P26" s="351"/>
      <c r="Q26" s="355"/>
      <c r="R26" s="314"/>
      <c r="S26" s="324" t="str">
        <f t="shared" si="1"/>
        <v/>
      </c>
      <c r="T26" s="325"/>
      <c r="U26" s="269"/>
      <c r="V26" s="266"/>
      <c r="W26" s="267"/>
      <c r="X26" s="266"/>
      <c r="Y26" s="266"/>
      <c r="Z26" s="267"/>
      <c r="AE26" s="210" t="str">
        <f t="shared" si="0"/>
        <v/>
      </c>
    </row>
    <row r="27" spans="2:31" ht="13.2" customHeight="1">
      <c r="C27" s="332"/>
      <c r="D27" s="333"/>
      <c r="E27" s="332"/>
      <c r="F27" s="338"/>
      <c r="G27" s="338"/>
      <c r="H27" s="338"/>
      <c r="I27" s="338"/>
      <c r="J27" s="333"/>
      <c r="K27" s="340"/>
      <c r="L27" s="341"/>
      <c r="M27" s="342"/>
      <c r="N27" s="343"/>
      <c r="O27" s="344"/>
      <c r="P27" s="345"/>
      <c r="Q27" s="343"/>
      <c r="R27" s="344"/>
      <c r="S27" s="365" t="str">
        <f t="shared" si="1"/>
        <v/>
      </c>
      <c r="T27" s="366"/>
      <c r="U27" s="261"/>
      <c r="V27" s="262"/>
      <c r="W27" s="263"/>
      <c r="X27" s="264"/>
      <c r="Y27" s="264"/>
      <c r="Z27" s="265"/>
      <c r="AE27" s="210" t="str">
        <f t="shared" si="0"/>
        <v/>
      </c>
    </row>
    <row r="28" spans="2:31" ht="13.2" customHeight="1">
      <c r="C28" s="334"/>
      <c r="D28" s="335"/>
      <c r="E28" s="334"/>
      <c r="F28" s="339"/>
      <c r="G28" s="339"/>
      <c r="H28" s="339"/>
      <c r="I28" s="339"/>
      <c r="J28" s="335"/>
      <c r="K28" s="321"/>
      <c r="L28" s="322"/>
      <c r="M28" s="323"/>
      <c r="N28" s="319"/>
      <c r="O28" s="320"/>
      <c r="P28" s="346"/>
      <c r="Q28" s="319"/>
      <c r="R28" s="320"/>
      <c r="S28" s="326" t="str">
        <f t="shared" si="1"/>
        <v/>
      </c>
      <c r="T28" s="328"/>
      <c r="U28" s="261"/>
      <c r="V28" s="262"/>
      <c r="W28" s="263"/>
      <c r="X28" s="262"/>
      <c r="Y28" s="262"/>
      <c r="Z28" s="263"/>
      <c r="AE28" s="210" t="str">
        <f t="shared" si="0"/>
        <v/>
      </c>
    </row>
    <row r="29" spans="2:31" ht="13.2" customHeight="1">
      <c r="C29" s="334"/>
      <c r="D29" s="335"/>
      <c r="E29" s="334"/>
      <c r="F29" s="339"/>
      <c r="G29" s="339"/>
      <c r="H29" s="339"/>
      <c r="I29" s="339"/>
      <c r="J29" s="335"/>
      <c r="K29" s="321"/>
      <c r="L29" s="322"/>
      <c r="M29" s="323"/>
      <c r="N29" s="319"/>
      <c r="O29" s="320"/>
      <c r="P29" s="346"/>
      <c r="Q29" s="319"/>
      <c r="R29" s="320"/>
      <c r="S29" s="326" t="str">
        <f t="shared" si="1"/>
        <v/>
      </c>
      <c r="T29" s="328"/>
      <c r="U29" s="261"/>
      <c r="V29" s="284" t="s">
        <v>0</v>
      </c>
      <c r="W29" s="263"/>
      <c r="X29" s="262"/>
      <c r="Y29" s="284" t="s">
        <v>0</v>
      </c>
      <c r="Z29" s="263"/>
      <c r="AE29" s="210" t="str">
        <f t="shared" si="0"/>
        <v/>
      </c>
    </row>
    <row r="30" spans="2:31" ht="13.2" customHeight="1">
      <c r="C30" s="334"/>
      <c r="D30" s="335"/>
      <c r="E30" s="334"/>
      <c r="F30" s="339"/>
      <c r="G30" s="339"/>
      <c r="H30" s="339"/>
      <c r="I30" s="339"/>
      <c r="J30" s="335"/>
      <c r="K30" s="321"/>
      <c r="L30" s="322"/>
      <c r="M30" s="323"/>
      <c r="N30" s="347"/>
      <c r="O30" s="348"/>
      <c r="P30" s="349"/>
      <c r="Q30" s="319"/>
      <c r="R30" s="320"/>
      <c r="S30" s="326" t="str">
        <f t="shared" si="1"/>
        <v/>
      </c>
      <c r="T30" s="328"/>
      <c r="U30" s="261"/>
      <c r="V30" s="262"/>
      <c r="W30" s="263"/>
      <c r="X30" s="262"/>
      <c r="Y30" s="262"/>
      <c r="Z30" s="263"/>
      <c r="AE30" s="210" t="str">
        <f t="shared" si="0"/>
        <v/>
      </c>
    </row>
    <row r="31" spans="2:31" ht="13.2" customHeight="1">
      <c r="C31" s="334"/>
      <c r="D31" s="335"/>
      <c r="E31" s="334"/>
      <c r="F31" s="339"/>
      <c r="G31" s="339"/>
      <c r="H31" s="339"/>
      <c r="I31" s="339"/>
      <c r="J31" s="335"/>
      <c r="K31" s="321"/>
      <c r="L31" s="322"/>
      <c r="M31" s="323"/>
      <c r="N31" s="347"/>
      <c r="O31" s="348"/>
      <c r="P31" s="349"/>
      <c r="Q31" s="319"/>
      <c r="R31" s="320"/>
      <c r="S31" s="326" t="str">
        <f t="shared" si="1"/>
        <v/>
      </c>
      <c r="T31" s="328"/>
      <c r="U31" s="261"/>
      <c r="V31" s="262"/>
      <c r="W31" s="263"/>
      <c r="X31" s="262"/>
      <c r="Y31" s="262"/>
      <c r="Z31" s="263"/>
      <c r="AE31" s="210" t="str">
        <f t="shared" si="0"/>
        <v/>
      </c>
    </row>
    <row r="32" spans="2:31" ht="13.2" customHeight="1">
      <c r="C32" s="336"/>
      <c r="D32" s="337"/>
      <c r="E32" s="336"/>
      <c r="F32" s="313"/>
      <c r="G32" s="313"/>
      <c r="H32" s="313"/>
      <c r="I32" s="313"/>
      <c r="J32" s="337"/>
      <c r="K32" s="352"/>
      <c r="L32" s="353"/>
      <c r="M32" s="354"/>
      <c r="N32" s="350"/>
      <c r="O32" s="315"/>
      <c r="P32" s="351"/>
      <c r="Q32" s="355"/>
      <c r="R32" s="314"/>
      <c r="S32" s="324" t="str">
        <f t="shared" si="1"/>
        <v/>
      </c>
      <c r="T32" s="325"/>
      <c r="U32" s="261"/>
      <c r="V32" s="262"/>
      <c r="W32" s="263"/>
      <c r="X32" s="266"/>
      <c r="Y32" s="266"/>
      <c r="Z32" s="267"/>
      <c r="AE32" s="210" t="str">
        <f t="shared" si="0"/>
        <v/>
      </c>
    </row>
    <row r="33" spans="2:31" ht="13.2" customHeight="1">
      <c r="C33" s="332"/>
      <c r="D33" s="333"/>
      <c r="E33" s="332"/>
      <c r="F33" s="338"/>
      <c r="G33" s="338"/>
      <c r="H33" s="338"/>
      <c r="I33" s="338"/>
      <c r="J33" s="333"/>
      <c r="K33" s="340"/>
      <c r="L33" s="341"/>
      <c r="M33" s="342"/>
      <c r="N33" s="343"/>
      <c r="O33" s="344"/>
      <c r="P33" s="345"/>
      <c r="Q33" s="343"/>
      <c r="R33" s="379"/>
      <c r="S33" s="365" t="str">
        <f t="shared" si="1"/>
        <v/>
      </c>
      <c r="T33" s="370"/>
      <c r="U33" s="268"/>
      <c r="V33" s="264"/>
      <c r="W33" s="265"/>
      <c r="X33" s="264"/>
      <c r="Y33" s="264"/>
      <c r="Z33" s="265"/>
      <c r="AE33" s="210" t="str">
        <f t="shared" si="0"/>
        <v/>
      </c>
    </row>
    <row r="34" spans="2:31" ht="13.2" customHeight="1">
      <c r="C34" s="334"/>
      <c r="D34" s="335"/>
      <c r="E34" s="334"/>
      <c r="F34" s="339"/>
      <c r="G34" s="339"/>
      <c r="H34" s="339"/>
      <c r="I34" s="339"/>
      <c r="J34" s="335"/>
      <c r="K34" s="321"/>
      <c r="L34" s="322"/>
      <c r="M34" s="323"/>
      <c r="N34" s="319"/>
      <c r="O34" s="320"/>
      <c r="P34" s="346"/>
      <c r="Q34" s="319"/>
      <c r="R34" s="380"/>
      <c r="S34" s="326" t="str">
        <f t="shared" si="1"/>
        <v/>
      </c>
      <c r="T34" s="328"/>
      <c r="U34" s="261"/>
      <c r="V34" s="262"/>
      <c r="W34" s="263"/>
      <c r="X34" s="262"/>
      <c r="Y34" s="262"/>
      <c r="Z34" s="263"/>
      <c r="AE34" s="210" t="str">
        <f t="shared" si="0"/>
        <v/>
      </c>
    </row>
    <row r="35" spans="2:31" ht="13.2" customHeight="1">
      <c r="C35" s="334"/>
      <c r="D35" s="335"/>
      <c r="E35" s="334"/>
      <c r="F35" s="339"/>
      <c r="G35" s="339"/>
      <c r="H35" s="339"/>
      <c r="I35" s="339"/>
      <c r="J35" s="335"/>
      <c r="K35" s="321"/>
      <c r="L35" s="322"/>
      <c r="M35" s="323"/>
      <c r="N35" s="319"/>
      <c r="O35" s="320"/>
      <c r="P35" s="346"/>
      <c r="Q35" s="319"/>
      <c r="R35" s="382"/>
      <c r="S35" s="326" t="str">
        <f t="shared" si="1"/>
        <v/>
      </c>
      <c r="T35" s="328"/>
      <c r="U35" s="261"/>
      <c r="V35" s="284" t="s">
        <v>0</v>
      </c>
      <c r="W35" s="263"/>
      <c r="X35" s="262"/>
      <c r="Y35" s="284" t="s">
        <v>0</v>
      </c>
      <c r="Z35" s="263"/>
      <c r="AE35" s="210" t="str">
        <f t="shared" si="0"/>
        <v/>
      </c>
    </row>
    <row r="36" spans="2:31" ht="13.2" customHeight="1">
      <c r="C36" s="334"/>
      <c r="D36" s="335"/>
      <c r="E36" s="334"/>
      <c r="F36" s="339"/>
      <c r="G36" s="339"/>
      <c r="H36" s="339"/>
      <c r="I36" s="339"/>
      <c r="J36" s="335"/>
      <c r="K36" s="321"/>
      <c r="L36" s="322"/>
      <c r="M36" s="323"/>
      <c r="N36" s="347"/>
      <c r="O36" s="348"/>
      <c r="P36" s="349"/>
      <c r="Q36" s="319"/>
      <c r="R36" s="380"/>
      <c r="S36" s="326" t="str">
        <f t="shared" si="1"/>
        <v/>
      </c>
      <c r="T36" s="328"/>
      <c r="U36" s="261"/>
      <c r="V36" s="262"/>
      <c r="W36" s="263"/>
      <c r="X36" s="262"/>
      <c r="Y36" s="262"/>
      <c r="Z36" s="263"/>
      <c r="AE36" s="210" t="str">
        <f t="shared" si="0"/>
        <v/>
      </c>
    </row>
    <row r="37" spans="2:31" ht="13.2" customHeight="1">
      <c r="C37" s="334"/>
      <c r="D37" s="335"/>
      <c r="E37" s="334"/>
      <c r="F37" s="339"/>
      <c r="G37" s="339"/>
      <c r="H37" s="339"/>
      <c r="I37" s="339"/>
      <c r="J37" s="335"/>
      <c r="K37" s="321"/>
      <c r="L37" s="322"/>
      <c r="M37" s="323"/>
      <c r="N37" s="347"/>
      <c r="O37" s="348"/>
      <c r="P37" s="349"/>
      <c r="Q37" s="319"/>
      <c r="R37" s="380"/>
      <c r="S37" s="326" t="str">
        <f t="shared" si="1"/>
        <v/>
      </c>
      <c r="T37" s="328"/>
      <c r="U37" s="261"/>
      <c r="V37" s="262"/>
      <c r="W37" s="263"/>
      <c r="X37" s="262"/>
      <c r="Y37" s="262"/>
      <c r="Z37" s="263"/>
      <c r="AE37" s="210" t="str">
        <f t="shared" si="0"/>
        <v/>
      </c>
    </row>
    <row r="38" spans="2:31" ht="13.2" customHeight="1">
      <c r="C38" s="336"/>
      <c r="D38" s="337"/>
      <c r="E38" s="336"/>
      <c r="F38" s="313"/>
      <c r="G38" s="313"/>
      <c r="H38" s="313"/>
      <c r="I38" s="313"/>
      <c r="J38" s="337"/>
      <c r="K38" s="352"/>
      <c r="L38" s="353"/>
      <c r="M38" s="354"/>
      <c r="N38" s="350"/>
      <c r="O38" s="315"/>
      <c r="P38" s="351"/>
      <c r="Q38" s="355"/>
      <c r="R38" s="381"/>
      <c r="S38" s="324" t="str">
        <f t="shared" si="1"/>
        <v/>
      </c>
      <c r="T38" s="325"/>
      <c r="U38" s="269"/>
      <c r="V38" s="266"/>
      <c r="W38" s="267"/>
      <c r="X38" s="266"/>
      <c r="Y38" s="266"/>
      <c r="Z38" s="267"/>
      <c r="AE38" s="210" t="str">
        <f t="shared" si="0"/>
        <v/>
      </c>
    </row>
    <row r="39" spans="2:31" ht="13.2" customHeight="1">
      <c r="C39" s="237"/>
      <c r="D39" s="237"/>
      <c r="E39" s="286"/>
      <c r="F39" s="286"/>
      <c r="G39" s="286"/>
      <c r="H39" s="286"/>
      <c r="I39" s="286"/>
      <c r="J39" s="286"/>
      <c r="K39" s="238"/>
      <c r="L39" s="287"/>
      <c r="M39" s="287"/>
      <c r="N39" s="288"/>
      <c r="O39" s="288"/>
      <c r="P39" s="288"/>
      <c r="Q39" s="216"/>
      <c r="R39" s="285"/>
      <c r="S39" s="239"/>
      <c r="T39" s="289"/>
    </row>
    <row r="40" spans="2:31" ht="13.2" customHeight="1">
      <c r="C40" s="282" t="s">
        <v>202</v>
      </c>
      <c r="D40" s="286"/>
      <c r="E40" s="286"/>
      <c r="F40" s="286"/>
      <c r="G40" s="286"/>
      <c r="H40" s="286"/>
      <c r="I40" s="286"/>
      <c r="J40" s="286"/>
      <c r="K40" s="238"/>
      <c r="L40" s="287"/>
      <c r="M40" s="287"/>
      <c r="N40" s="288"/>
      <c r="O40" s="288"/>
      <c r="P40" s="288"/>
      <c r="Q40" s="240" t="s">
        <v>201</v>
      </c>
      <c r="R40" s="285"/>
      <c r="S40" s="239"/>
      <c r="T40" s="289"/>
    </row>
    <row r="41" spans="2:31" ht="4.2" customHeight="1">
      <c r="C41" s="282"/>
      <c r="D41" s="286"/>
      <c r="E41" s="286"/>
      <c r="F41" s="286"/>
      <c r="G41" s="286"/>
      <c r="H41" s="286"/>
      <c r="I41" s="286"/>
      <c r="J41" s="286"/>
      <c r="K41" s="238"/>
      <c r="L41" s="287"/>
      <c r="M41" s="287"/>
      <c r="N41" s="288"/>
      <c r="O41" s="288"/>
      <c r="P41" s="288"/>
      <c r="Q41" s="216"/>
      <c r="R41" s="285"/>
      <c r="S41" s="239"/>
      <c r="T41" s="289"/>
    </row>
    <row r="42" spans="2:31" ht="30.6" customHeight="1">
      <c r="B42" s="282"/>
      <c r="C42" s="329" t="s">
        <v>200</v>
      </c>
      <c r="D42" s="330"/>
      <c r="E42" s="330"/>
      <c r="F42" s="330"/>
      <c r="G42" s="330"/>
      <c r="H42" s="330"/>
      <c r="I42" s="330"/>
      <c r="J42" s="331"/>
      <c r="K42" s="241" t="s">
        <v>197</v>
      </c>
      <c r="L42" s="290" t="s">
        <v>0</v>
      </c>
      <c r="M42" s="291" t="s">
        <v>198</v>
      </c>
      <c r="N42" s="292" t="s">
        <v>0</v>
      </c>
      <c r="O42" s="288"/>
      <c r="P42" s="288"/>
      <c r="Q42" s="310" t="s">
        <v>199</v>
      </c>
      <c r="R42" s="311"/>
      <c r="S42" s="311"/>
      <c r="T42" s="311"/>
      <c r="U42" s="310" t="s">
        <v>196</v>
      </c>
      <c r="V42" s="311"/>
      <c r="W42" s="312"/>
      <c r="X42" s="312"/>
      <c r="Y42" s="312"/>
      <c r="Z42" s="242" t="s">
        <v>239</v>
      </c>
    </row>
    <row r="43" spans="2:31" ht="13.2" customHeight="1">
      <c r="C43" s="286"/>
      <c r="D43" s="286"/>
      <c r="E43" s="286"/>
      <c r="F43" s="286"/>
      <c r="G43" s="286"/>
      <c r="H43" s="286"/>
      <c r="I43" s="286"/>
      <c r="J43" s="286"/>
      <c r="K43" s="238"/>
      <c r="L43" s="287"/>
      <c r="M43" s="287"/>
      <c r="N43" s="288"/>
      <c r="O43" s="288"/>
      <c r="P43" s="288"/>
      <c r="Q43" s="216"/>
      <c r="R43" s="285"/>
      <c r="S43" s="239"/>
      <c r="T43" s="289"/>
    </row>
    <row r="44" spans="2:31" ht="18" customHeight="1">
      <c r="B44" s="217">
        <v>3</v>
      </c>
      <c r="C44" s="217" t="s">
        <v>19</v>
      </c>
      <c r="D44" s="282"/>
      <c r="E44" s="282"/>
      <c r="F44" s="282"/>
      <c r="G44" s="282"/>
      <c r="H44" s="282"/>
      <c r="I44" s="282"/>
      <c r="J44" s="282"/>
      <c r="K44" s="282"/>
      <c r="L44" s="282"/>
      <c r="M44" s="282"/>
      <c r="N44" s="282"/>
      <c r="O44" s="282"/>
      <c r="P44" s="282"/>
      <c r="Q44" s="282"/>
      <c r="R44" s="282"/>
      <c r="S44" s="282"/>
      <c r="T44" s="282"/>
      <c r="U44" s="282"/>
    </row>
    <row r="45" spans="2:31" ht="16.2" customHeight="1">
      <c r="B45" s="282"/>
      <c r="C45" s="220" t="s">
        <v>4</v>
      </c>
      <c r="D45" s="282" t="s">
        <v>20</v>
      </c>
      <c r="E45" s="282"/>
      <c r="F45" s="282"/>
      <c r="G45" s="282"/>
      <c r="H45" s="282"/>
      <c r="I45" s="282"/>
      <c r="J45" s="282"/>
      <c r="K45" s="282"/>
      <c r="L45" s="282"/>
      <c r="M45" s="282"/>
      <c r="N45" s="282"/>
      <c r="O45" s="282"/>
      <c r="P45" s="282"/>
      <c r="Q45" s="282"/>
      <c r="R45" s="282"/>
      <c r="S45" s="282"/>
      <c r="T45" s="282"/>
      <c r="U45" s="282"/>
    </row>
    <row r="46" spans="2:31" ht="16.2" customHeight="1">
      <c r="B46" s="282"/>
      <c r="C46" s="220" t="s">
        <v>4</v>
      </c>
      <c r="D46" s="282" t="s">
        <v>21</v>
      </c>
      <c r="E46" s="282"/>
      <c r="F46" s="282"/>
      <c r="G46" s="282"/>
      <c r="H46" s="282"/>
      <c r="I46" s="282"/>
      <c r="J46" s="282"/>
      <c r="K46" s="282"/>
      <c r="L46" s="282"/>
      <c r="M46" s="282"/>
      <c r="N46" s="282"/>
      <c r="O46" s="282"/>
      <c r="P46" s="282"/>
      <c r="Q46" s="282"/>
      <c r="R46" s="282"/>
      <c r="S46" s="282"/>
      <c r="T46" s="282"/>
      <c r="U46" s="282"/>
    </row>
    <row r="47" spans="2:31" s="282" customFormat="1" ht="24.6" customHeight="1">
      <c r="C47" s="243" t="s">
        <v>22</v>
      </c>
      <c r="D47" s="244"/>
      <c r="E47" s="244"/>
      <c r="F47" s="244"/>
      <c r="G47" s="244"/>
      <c r="H47" s="244"/>
      <c r="I47" s="244"/>
      <c r="J47" s="244"/>
      <c r="K47" s="244"/>
      <c r="L47" s="245"/>
      <c r="M47" s="246"/>
      <c r="N47" s="247"/>
      <c r="O47" s="245" t="s">
        <v>197</v>
      </c>
      <c r="P47" s="283" t="s">
        <v>0</v>
      </c>
      <c r="Q47" s="293"/>
      <c r="R47" s="293"/>
      <c r="S47" s="293"/>
      <c r="T47" s="245"/>
      <c r="U47" s="245" t="s">
        <v>198</v>
      </c>
      <c r="V47" s="283" t="s">
        <v>0</v>
      </c>
      <c r="W47" s="245"/>
      <c r="X47" s="245"/>
      <c r="Y47" s="246"/>
    </row>
    <row r="48" spans="2:31" ht="24.6" customHeight="1">
      <c r="C48" s="248"/>
      <c r="D48" s="249" t="s">
        <v>23</v>
      </c>
      <c r="E48" s="249"/>
      <c r="F48" s="249"/>
      <c r="G48" s="249"/>
      <c r="H48" s="249"/>
      <c r="I48" s="249"/>
      <c r="J48" s="249"/>
      <c r="K48" s="249"/>
      <c r="L48" s="282"/>
      <c r="M48" s="234"/>
      <c r="N48" s="374"/>
      <c r="O48" s="375"/>
      <c r="P48" s="315"/>
      <c r="Q48" s="375"/>
      <c r="R48" s="250"/>
      <c r="S48" s="236" t="s">
        <v>25</v>
      </c>
      <c r="T48" s="376"/>
      <c r="U48" s="375"/>
      <c r="V48" s="315"/>
      <c r="W48" s="375"/>
      <c r="X48" s="294"/>
      <c r="Y48" s="251" t="s">
        <v>25</v>
      </c>
    </row>
    <row r="49" spans="2:27" ht="24.6" customHeight="1">
      <c r="C49" s="235"/>
      <c r="D49" s="252" t="s">
        <v>24</v>
      </c>
      <c r="E49" s="236"/>
      <c r="F49" s="236"/>
      <c r="G49" s="236"/>
      <c r="H49" s="236"/>
      <c r="I49" s="236"/>
      <c r="J49" s="236"/>
      <c r="K49" s="236"/>
      <c r="L49" s="236"/>
      <c r="M49" s="227"/>
      <c r="N49" s="374" t="s">
        <v>152</v>
      </c>
      <c r="O49" s="375"/>
      <c r="P49" s="375"/>
      <c r="Q49" s="375"/>
      <c r="R49" s="250"/>
      <c r="S49" s="236" t="s">
        <v>25</v>
      </c>
      <c r="T49" s="376" t="s">
        <v>152</v>
      </c>
      <c r="U49" s="375"/>
      <c r="V49" s="375"/>
      <c r="W49" s="375"/>
      <c r="X49" s="294"/>
      <c r="Y49" s="251" t="s">
        <v>25</v>
      </c>
    </row>
    <row r="50" spans="2:27" ht="13.2" customHeight="1">
      <c r="E50" s="295"/>
      <c r="G50" s="216"/>
      <c r="H50" s="295"/>
    </row>
    <row r="51" spans="2:27" ht="25.8" customHeight="1">
      <c r="B51" s="282">
        <v>4</v>
      </c>
      <c r="C51" s="282" t="s">
        <v>131</v>
      </c>
      <c r="D51" s="282"/>
      <c r="E51" s="282"/>
      <c r="F51" s="282"/>
      <c r="G51" s="282"/>
      <c r="H51" s="313"/>
      <c r="I51" s="313"/>
      <c r="J51" s="313"/>
      <c r="K51" s="313"/>
      <c r="L51" s="313"/>
      <c r="M51" s="313"/>
      <c r="N51" s="313"/>
      <c r="O51" s="313"/>
      <c r="P51" s="313"/>
      <c r="Q51" s="313"/>
      <c r="R51" s="313"/>
      <c r="S51" s="313"/>
      <c r="T51" s="313"/>
      <c r="U51" s="313"/>
      <c r="V51" s="313"/>
      <c r="W51" s="313"/>
      <c r="X51" s="313"/>
      <c r="Y51" s="313"/>
    </row>
    <row r="52" spans="2:27" ht="9.6" customHeight="1">
      <c r="B52" s="282"/>
      <c r="C52" s="282"/>
      <c r="D52" s="282"/>
      <c r="E52" s="282"/>
      <c r="F52" s="282"/>
      <c r="G52" s="282"/>
      <c r="H52" s="282"/>
      <c r="I52" s="282"/>
      <c r="J52" s="282"/>
      <c r="K52" s="282"/>
      <c r="L52" s="282"/>
      <c r="M52" s="282"/>
    </row>
    <row r="53" spans="2:27" ht="25.8" customHeight="1">
      <c r="B53" s="282">
        <v>5</v>
      </c>
      <c r="C53" s="377" t="s">
        <v>132</v>
      </c>
      <c r="D53" s="377"/>
      <c r="E53" s="377"/>
      <c r="F53" s="377"/>
      <c r="G53" s="282"/>
      <c r="H53" s="313"/>
      <c r="I53" s="313"/>
      <c r="J53" s="313"/>
      <c r="K53" s="313"/>
      <c r="L53" s="313"/>
      <c r="M53" s="313"/>
      <c r="N53" s="313"/>
      <c r="O53" s="313"/>
      <c r="P53" s="313"/>
      <c r="Q53" s="313"/>
      <c r="R53" s="313"/>
      <c r="S53" s="313"/>
      <c r="T53" s="313"/>
      <c r="U53" s="313"/>
      <c r="V53" s="313"/>
      <c r="W53" s="313"/>
      <c r="X53" s="313"/>
      <c r="Y53" s="313"/>
    </row>
    <row r="54" spans="2:27" ht="19.8" customHeight="1">
      <c r="B54" s="282"/>
      <c r="C54" s="282"/>
      <c r="D54" s="282"/>
      <c r="E54" s="282"/>
      <c r="F54" s="282"/>
      <c r="G54" s="282"/>
      <c r="H54" s="282"/>
      <c r="I54" s="282"/>
      <c r="J54" s="282"/>
      <c r="K54" s="282"/>
      <c r="L54" s="282"/>
      <c r="M54" s="282"/>
    </row>
    <row r="55" spans="2:27" ht="30" customHeight="1">
      <c r="B55" s="282">
        <v>6</v>
      </c>
      <c r="C55" s="282" t="s">
        <v>228</v>
      </c>
      <c r="D55" s="253"/>
      <c r="E55" s="253"/>
      <c r="F55" s="253"/>
      <c r="G55" s="285"/>
      <c r="H55" s="300" t="s">
        <v>229</v>
      </c>
      <c r="I55" s="297"/>
      <c r="J55" s="313"/>
      <c r="K55" s="313"/>
      <c r="L55" s="313"/>
      <c r="M55" s="313"/>
      <c r="N55" s="313"/>
      <c r="O55" s="313"/>
      <c r="P55" s="313"/>
      <c r="Q55" s="313"/>
      <c r="R55" s="313"/>
      <c r="S55" s="313"/>
      <c r="T55" s="313"/>
      <c r="U55" s="313"/>
      <c r="V55" s="313"/>
      <c r="W55" s="313"/>
      <c r="X55" s="313"/>
      <c r="Y55" s="313"/>
    </row>
    <row r="56" spans="2:27" ht="30" customHeight="1">
      <c r="B56" s="282"/>
      <c r="C56" s="282"/>
      <c r="D56" s="253"/>
      <c r="E56" s="253"/>
      <c r="F56" s="253"/>
      <c r="G56" s="282"/>
      <c r="H56" s="297" t="s">
        <v>230</v>
      </c>
      <c r="I56" s="297"/>
      <c r="J56" s="252"/>
      <c r="K56" s="252"/>
      <c r="L56" s="378"/>
      <c r="M56" s="378"/>
      <c r="N56" s="378"/>
      <c r="O56" s="378"/>
      <c r="P56" s="378"/>
      <c r="Q56" s="378"/>
      <c r="R56" s="378"/>
      <c r="S56" s="378"/>
      <c r="T56" s="378"/>
      <c r="U56" s="378"/>
      <c r="V56" s="378"/>
      <c r="W56" s="378"/>
      <c r="X56" s="378"/>
      <c r="Y56" s="378"/>
    </row>
    <row r="57" spans="2:27" ht="30" customHeight="1">
      <c r="B57" s="282"/>
      <c r="C57" s="377"/>
      <c r="D57" s="377"/>
      <c r="E57" s="377"/>
      <c r="F57" s="377"/>
      <c r="G57" s="240"/>
      <c r="H57" s="297" t="s">
        <v>231</v>
      </c>
      <c r="I57" s="298"/>
      <c r="J57" s="299"/>
      <c r="K57" s="314"/>
      <c r="L57" s="314"/>
      <c r="M57" s="314"/>
      <c r="N57" s="314"/>
      <c r="O57" s="314"/>
      <c r="P57" s="314"/>
      <c r="Q57" s="297" t="s">
        <v>232</v>
      </c>
      <c r="R57" s="236"/>
      <c r="S57" s="314"/>
      <c r="T57" s="314"/>
      <c r="U57" s="314"/>
      <c r="V57" s="314"/>
      <c r="W57" s="314"/>
      <c r="X57" s="314"/>
      <c r="Y57" s="314"/>
    </row>
    <row r="58" spans="2:27" ht="30" customHeight="1">
      <c r="B58" s="282"/>
      <c r="C58" s="282"/>
      <c r="D58" s="282"/>
      <c r="E58" s="282"/>
      <c r="F58" s="282"/>
      <c r="G58" s="240"/>
      <c r="H58" s="476" t="s">
        <v>275</v>
      </c>
      <c r="I58" s="476"/>
      <c r="J58" s="476"/>
      <c r="K58" s="476"/>
      <c r="L58" s="476"/>
      <c r="M58" s="475"/>
      <c r="N58" s="475"/>
      <c r="O58" s="475"/>
      <c r="P58" s="475"/>
      <c r="Q58" s="475"/>
      <c r="R58" s="475"/>
      <c r="S58" s="475"/>
      <c r="T58" s="475"/>
      <c r="U58" s="475"/>
      <c r="V58" s="475"/>
      <c r="W58" s="475"/>
      <c r="X58" s="475"/>
      <c r="Y58" s="475"/>
    </row>
    <row r="59" spans="2:27" ht="23.4" customHeight="1"/>
    <row r="60" spans="2:27" ht="14.4" customHeight="1">
      <c r="C60" s="371" t="s">
        <v>143</v>
      </c>
      <c r="D60" s="254" t="s">
        <v>155</v>
      </c>
      <c r="E60" s="249"/>
      <c r="F60" s="249"/>
      <c r="G60" s="249"/>
      <c r="H60" s="249"/>
      <c r="I60" s="249"/>
      <c r="J60" s="249"/>
      <c r="K60" s="249"/>
      <c r="L60" s="249"/>
      <c r="M60" s="249"/>
      <c r="N60" s="249"/>
      <c r="O60" s="249"/>
      <c r="P60" s="249"/>
      <c r="Q60" s="249"/>
      <c r="R60" s="249"/>
      <c r="S60" s="249"/>
      <c r="T60" s="249"/>
      <c r="U60" s="249"/>
      <c r="V60" s="249"/>
      <c r="W60" s="249"/>
      <c r="X60" s="249"/>
      <c r="Y60" s="249"/>
      <c r="Z60" s="255"/>
      <c r="AA60" s="233"/>
    </row>
    <row r="61" spans="2:27" ht="14.4" customHeight="1">
      <c r="C61" s="372"/>
      <c r="D61" s="256" t="s">
        <v>157</v>
      </c>
      <c r="E61" s="282"/>
      <c r="F61" s="282"/>
      <c r="G61" s="282"/>
      <c r="H61" s="282"/>
      <c r="I61" s="282"/>
      <c r="J61" s="282"/>
      <c r="K61" s="282"/>
      <c r="L61" s="282"/>
      <c r="M61" s="282"/>
      <c r="N61" s="282"/>
      <c r="O61" s="282"/>
      <c r="P61" s="282"/>
      <c r="Q61" s="282"/>
      <c r="R61" s="282"/>
      <c r="S61" s="282"/>
      <c r="T61" s="282"/>
      <c r="U61" s="282"/>
      <c r="V61" s="282"/>
      <c r="W61" s="282"/>
      <c r="X61" s="282"/>
      <c r="Y61" s="282"/>
      <c r="Z61" s="257"/>
      <c r="AA61" s="233"/>
    </row>
    <row r="62" spans="2:27" ht="14.4" customHeight="1">
      <c r="C62" s="372"/>
      <c r="D62" s="258" t="s">
        <v>273</v>
      </c>
      <c r="E62" s="282"/>
      <c r="F62" s="282"/>
      <c r="G62" s="282"/>
      <c r="H62" s="282"/>
      <c r="I62" s="282"/>
      <c r="J62" s="282"/>
      <c r="K62" s="282"/>
      <c r="L62" s="282"/>
      <c r="M62" s="282"/>
      <c r="N62" s="282"/>
      <c r="O62" s="282"/>
      <c r="P62" s="282"/>
      <c r="Q62" s="282"/>
      <c r="R62" s="282"/>
      <c r="S62" s="282"/>
      <c r="T62" s="282"/>
      <c r="U62" s="282"/>
      <c r="V62" s="282"/>
      <c r="W62" s="282"/>
      <c r="X62" s="282"/>
      <c r="Y62" s="282"/>
      <c r="Z62" s="257"/>
      <c r="AA62" s="233"/>
    </row>
    <row r="63" spans="2:27" ht="14.4" customHeight="1">
      <c r="C63" s="373"/>
      <c r="D63" s="259" t="s">
        <v>134</v>
      </c>
      <c r="E63" s="252"/>
      <c r="F63" s="252"/>
      <c r="G63" s="252"/>
      <c r="H63" s="252"/>
      <c r="I63" s="252"/>
      <c r="J63" s="252"/>
      <c r="K63" s="252"/>
      <c r="L63" s="252"/>
      <c r="M63" s="252"/>
      <c r="N63" s="252"/>
      <c r="O63" s="252"/>
      <c r="P63" s="252"/>
      <c r="Q63" s="252"/>
      <c r="R63" s="252"/>
      <c r="S63" s="252"/>
      <c r="T63" s="252"/>
      <c r="U63" s="252"/>
      <c r="V63" s="252"/>
      <c r="W63" s="252"/>
      <c r="X63" s="252"/>
      <c r="Y63" s="252"/>
      <c r="Z63" s="260"/>
      <c r="AA63" s="233"/>
    </row>
  </sheetData>
  <sheetProtection algorithmName="SHA-512" hashValue="ghswC2rYgrmkd+oGFg1nf753sX6sAE8SflUOcVl2Z6K08xEsquG3RJ9d8qMefXKh7WPplbxqNdMzylE8d3Ccmg==" saltValue="mC4yjJfFhR2ge/CMISPAfg==" spinCount="100000" sheet="1" objects="1" scenarios="1"/>
  <mergeCells count="95">
    <mergeCell ref="C33:D38"/>
    <mergeCell ref="E33:J38"/>
    <mergeCell ref="K33:M33"/>
    <mergeCell ref="N33:P38"/>
    <mergeCell ref="Q33:R33"/>
    <mergeCell ref="K36:M36"/>
    <mergeCell ref="Q36:R36"/>
    <mergeCell ref="K38:M38"/>
    <mergeCell ref="Q38:R38"/>
    <mergeCell ref="Q34:R34"/>
    <mergeCell ref="Q35:R35"/>
    <mergeCell ref="K34:M34"/>
    <mergeCell ref="K35:M35"/>
    <mergeCell ref="Q37:R37"/>
    <mergeCell ref="C60:C63"/>
    <mergeCell ref="N48:Q48"/>
    <mergeCell ref="T48:W48"/>
    <mergeCell ref="T49:W49"/>
    <mergeCell ref="N49:Q49"/>
    <mergeCell ref="C53:F53"/>
    <mergeCell ref="C57:F57"/>
    <mergeCell ref="K57:P57"/>
    <mergeCell ref="S57:Y57"/>
    <mergeCell ref="L56:Y56"/>
    <mergeCell ref="J55:Y55"/>
    <mergeCell ref="H53:Y53"/>
    <mergeCell ref="M58:Y58"/>
    <mergeCell ref="H58:L58"/>
    <mergeCell ref="K32:M32"/>
    <mergeCell ref="Q32:R32"/>
    <mergeCell ref="Q28:R28"/>
    <mergeCell ref="K28:M28"/>
    <mergeCell ref="K29:M29"/>
    <mergeCell ref="S33:T33"/>
    <mergeCell ref="S25:T25"/>
    <mergeCell ref="Q31:R31"/>
    <mergeCell ref="S31:T31"/>
    <mergeCell ref="Q29:R29"/>
    <mergeCell ref="Q27:R27"/>
    <mergeCell ref="Q30:R30"/>
    <mergeCell ref="U19:W19"/>
    <mergeCell ref="X19:Z19"/>
    <mergeCell ref="E20:J20"/>
    <mergeCell ref="S21:T21"/>
    <mergeCell ref="S24:T24"/>
    <mergeCell ref="K22:M22"/>
    <mergeCell ref="Q22:R22"/>
    <mergeCell ref="K26:M26"/>
    <mergeCell ref="Q26:R26"/>
    <mergeCell ref="C27:D32"/>
    <mergeCell ref="R5:T5"/>
    <mergeCell ref="E19:J19"/>
    <mergeCell ref="K19:M19"/>
    <mergeCell ref="N19:P19"/>
    <mergeCell ref="Q19:T19"/>
    <mergeCell ref="S26:T26"/>
    <mergeCell ref="S27:T27"/>
    <mergeCell ref="S30:T30"/>
    <mergeCell ref="S32:T32"/>
    <mergeCell ref="E27:J32"/>
    <mergeCell ref="K27:M27"/>
    <mergeCell ref="N27:P32"/>
    <mergeCell ref="K30:M30"/>
    <mergeCell ref="S34:T34"/>
    <mergeCell ref="S35:T35"/>
    <mergeCell ref="C42:J42"/>
    <mergeCell ref="N20:P20"/>
    <mergeCell ref="S37:T37"/>
    <mergeCell ref="K37:M37"/>
    <mergeCell ref="K31:M31"/>
    <mergeCell ref="K25:M25"/>
    <mergeCell ref="S36:T36"/>
    <mergeCell ref="C21:D26"/>
    <mergeCell ref="E21:J26"/>
    <mergeCell ref="K21:M21"/>
    <mergeCell ref="N21:P26"/>
    <mergeCell ref="Q21:R21"/>
    <mergeCell ref="K24:M24"/>
    <mergeCell ref="Q24:R24"/>
    <mergeCell ref="T3:U3"/>
    <mergeCell ref="U42:V42"/>
    <mergeCell ref="W42:Y42"/>
    <mergeCell ref="H51:Y51"/>
    <mergeCell ref="O5:Q5"/>
    <mergeCell ref="U5:Z5"/>
    <mergeCell ref="K20:M20"/>
    <mergeCell ref="Q42:T42"/>
    <mergeCell ref="Q25:R25"/>
    <mergeCell ref="K23:M23"/>
    <mergeCell ref="S38:T38"/>
    <mergeCell ref="Q23:R23"/>
    <mergeCell ref="S22:T22"/>
    <mergeCell ref="S23:T23"/>
    <mergeCell ref="S28:T28"/>
    <mergeCell ref="S29:T29"/>
  </mergeCells>
  <phoneticPr fontId="2"/>
  <dataValidations xWindow="651" yWindow="688" count="10">
    <dataValidation type="list" allowBlank="1" showInputMessage="1" showErrorMessage="1" sqref="N48" xr:uid="{D160F963-292E-4E8C-8167-1AE5622E479E}">
      <formula1>"▼選択してくだい,1204,1206,1209,2203,2205,2206,2207,2208"</formula1>
    </dataValidation>
    <dataValidation type="list" allowBlank="1" showInputMessage="1" showErrorMessage="1" sqref="E50 H50 V35 Y35 Y23 V23 Y29 V29 C9 G9 L42 N42 V47 P47" xr:uid="{343A7A4B-FD0E-4A31-9227-0BC46B00D5AE}">
      <formula1>"☑,□"</formula1>
    </dataValidation>
    <dataValidation allowBlank="1" showInputMessage="1" showErrorMessage="1" promptTitle="入力不要です（自動表記）" prompt="下記、科目コードを選択した場合_x000a_「有」となります。" sqref="O47 Q47:S47" xr:uid="{57A5FBFC-0DEA-43DF-9767-FAB4D287C3A5}"/>
    <dataValidation type="list" allowBlank="1" showInputMessage="1" showErrorMessage="1" sqref="N21:N41 N43 O21:P43" xr:uid="{3F6D37D3-8DF8-4208-B988-8E98D91BEEAF}">
      <formula1>" ,半日,半日×2日,半日×3日,半日×4日,半日×5日,1日,2日,3日,4日,5日,1ヶ月, 　,"</formula1>
    </dataValidation>
    <dataValidation type="list" allowBlank="1" showInputMessage="1" showErrorMessage="1" promptTitle="他ベット科目があれば、下記より選択ください" prompt="右セルの台数を入力ください" sqref="T48:W49 N49:Q49" xr:uid="{D0AF16F0-C98B-4A8E-81FA-22F9FACA3CDE}">
      <formula1>",　,1204,1206,1209,2203,2205,2206,2207,2208,　,"</formula1>
    </dataValidation>
    <dataValidation allowBlank="1" showInputMessage="1" showErrorMessage="1" promptTitle="左隣セルへ科目コードを入力ください" prompt="（条件あり）表記がある場合_x000a_（右手）欄外の条件をご参照ください" sqref="S21:T41 S43:T43" xr:uid="{145172FD-005A-400B-B573-C21B78896CF1}"/>
    <dataValidation allowBlank="1" showInputMessage="1" showErrorMessage="1" promptTitle="科目コードを入力ください" prompt="右セルに（条件あり）表記がある場合_x000a_（右手）欄外の条件をご参照ください" sqref="R21:R41 R43 Q21:Q43" xr:uid="{77BE8905-4F15-4B00-BF04-32D7E200C08D}"/>
    <dataValidation type="list" allowBlank="1" showInputMessage="1" showErrorMessage="1" sqref="C39:D39" xr:uid="{D301E5B8-25FF-4C88-B437-BDDBD7A8D6AC}">
      <formula1>"①,②,③"</formula1>
    </dataValidation>
    <dataValidation type="list" allowBlank="1" showInputMessage="1" showErrorMessage="1" sqref="K21:M38" xr:uid="{F3128E94-70DE-4CF5-A516-4EA9608FABC0}">
      <formula1>"4月,5月,6月,7月,8月,9月,10月,11月,12月,1月,2月,3月"</formula1>
    </dataValidation>
    <dataValidation type="list" allowBlank="1" showInputMessage="1" showErrorMessage="1" sqref="E21:J38" xr:uid="{26DDADB6-92F3-4A0A-B37C-2527022526CA}">
      <formula1>"家庭介護者等養成研修,現任介護職員研修,介護支援専門員研修"</formula1>
    </dataValidation>
  </dataValidations>
  <printOptions horizontalCentered="1"/>
  <pageMargins left="0.39370078740157483" right="0.39370078740157483" top="0.39370078740157483" bottom="0.39370078740157483" header="0.31496062992125984" footer="0.31496062992125984"/>
  <pageSetup paperSize="9" scale="73" orientation="portrait" r:id="rId1"/>
  <ignoredErrors>
    <ignoredError sqref="S21 S22:T38" unlockedFormula="1"/>
  </ignoredErrors>
  <drawing r:id="rId2"/>
  <extLst>
    <ext xmlns:x14="http://schemas.microsoft.com/office/spreadsheetml/2009/9/main" uri="{CCE6A557-97BC-4b89-ADB6-D9C93CAAB3DF}">
      <x14:dataValidations xmlns:xm="http://schemas.microsoft.com/office/excel/2006/main" xWindow="651" yWindow="688" count="1">
        <x14:dataValidation type="list" allowBlank="1" showInputMessage="1" showErrorMessage="1" xr:uid="{997BC00D-2C02-4CE1-8179-5389279010D0}">
          <x14:formula1>
            <xm:f>'科目コード（1）'!$O$2:$O$6</xm:f>
          </x14:formula1>
          <xm:sqref>E43:J43 G39:J41 E41:F41 E39:F39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DDC3D-0719-494C-B13A-A1642F12C50C}">
  <sheetPr codeName="Sheet2">
    <tabColor theme="9" tint="0.79998168889431442"/>
    <pageSetUpPr fitToPage="1"/>
  </sheetPr>
  <dimension ref="A1:Y38"/>
  <sheetViews>
    <sheetView showGridLines="0" view="pageBreakPreview" zoomScale="115" zoomScaleNormal="85" zoomScaleSheetLayoutView="115" workbookViewId="0">
      <selection activeCell="A14" sqref="A14:XFD14"/>
    </sheetView>
  </sheetViews>
  <sheetFormatPr defaultColWidth="4" defaultRowHeight="21" customHeight="1"/>
  <cols>
    <col min="1" max="1" width="4" style="210"/>
    <col min="2" max="2" width="10.44140625" style="210" customWidth="1"/>
    <col min="3" max="3" width="10" style="210" customWidth="1"/>
    <col min="4" max="4" width="10.109375" style="210" customWidth="1"/>
    <col min="5" max="6" width="4" style="210" customWidth="1"/>
    <col min="7" max="8" width="4" style="210"/>
    <col min="9" max="9" width="4" style="210" customWidth="1"/>
    <col min="10" max="11" width="4" style="210"/>
    <col min="12" max="12" width="4" style="210" customWidth="1"/>
    <col min="13" max="16384" width="4" style="210"/>
  </cols>
  <sheetData>
    <row r="1" spans="1:25" s="209" customFormat="1" ht="16.2">
      <c r="A1" s="207" t="s">
        <v>274</v>
      </c>
      <c r="B1" s="270"/>
      <c r="C1" s="270"/>
      <c r="D1" s="270"/>
      <c r="E1" s="206"/>
      <c r="F1" s="206"/>
      <c r="G1" s="206"/>
      <c r="H1" s="208"/>
      <c r="I1" s="207"/>
      <c r="J1" s="207"/>
      <c r="K1" s="207"/>
      <c r="L1" s="207"/>
      <c r="M1" s="207"/>
      <c r="N1" s="207"/>
      <c r="O1" s="208"/>
      <c r="P1" s="208"/>
      <c r="Q1" s="206"/>
      <c r="R1" s="206"/>
      <c r="S1" s="206"/>
      <c r="T1" s="206"/>
      <c r="U1" s="206"/>
    </row>
    <row r="2" spans="1:25" s="209" customFormat="1" ht="8.4" customHeight="1">
      <c r="A2" s="207"/>
      <c r="B2" s="270"/>
      <c r="C2" s="270"/>
      <c r="D2" s="270"/>
      <c r="E2" s="206"/>
      <c r="F2" s="206"/>
      <c r="G2" s="206"/>
      <c r="H2" s="208"/>
      <c r="I2" s="207"/>
      <c r="J2" s="207"/>
      <c r="K2" s="207"/>
      <c r="L2" s="207"/>
      <c r="M2" s="207"/>
      <c r="N2" s="207"/>
      <c r="O2" s="208"/>
      <c r="P2" s="208"/>
      <c r="Q2" s="206"/>
      <c r="R2" s="206"/>
      <c r="S2" s="206"/>
      <c r="T2" s="206"/>
      <c r="U2" s="206"/>
    </row>
    <row r="3" spans="1:25" s="209" customFormat="1" ht="16.2">
      <c r="A3" s="207"/>
      <c r="B3" s="252" t="s">
        <v>233</v>
      </c>
      <c r="C3" s="383" t="str">
        <f>IF(実施申請書!O5="","",実施申請書!O5)</f>
        <v/>
      </c>
      <c r="D3" s="383"/>
      <c r="E3" s="253"/>
      <c r="F3" s="253"/>
      <c r="G3" s="282"/>
      <c r="H3" s="282"/>
      <c r="I3" s="282"/>
      <c r="J3" s="282"/>
      <c r="K3" s="282"/>
      <c r="L3" s="253"/>
      <c r="M3" s="253"/>
      <c r="N3" s="210"/>
      <c r="O3" s="208"/>
      <c r="P3" s="208"/>
      <c r="Q3" s="206"/>
      <c r="R3" s="206"/>
      <c r="S3" s="206"/>
      <c r="T3" s="206"/>
      <c r="U3" s="206"/>
    </row>
    <row r="4" spans="1:25" ht="7.95" customHeight="1">
      <c r="I4" s="211"/>
      <c r="J4" s="211"/>
      <c r="K4" s="211"/>
      <c r="L4" s="211"/>
      <c r="M4" s="211"/>
      <c r="N4" s="211"/>
      <c r="O4" s="211"/>
      <c r="P4" s="211"/>
    </row>
    <row r="5" spans="1:25" ht="21" customHeight="1">
      <c r="B5" s="271" t="s">
        <v>137</v>
      </c>
      <c r="C5" s="394" t="s">
        <v>135</v>
      </c>
      <c r="D5" s="395"/>
      <c r="E5" s="221" t="s">
        <v>221</v>
      </c>
      <c r="F5" s="272"/>
      <c r="G5" s="272"/>
      <c r="H5" s="222"/>
      <c r="I5" s="272" t="s">
        <v>15</v>
      </c>
      <c r="J5" s="272"/>
      <c r="K5" s="272"/>
      <c r="L5" s="221" t="s">
        <v>16</v>
      </c>
      <c r="M5" s="272"/>
      <c r="N5" s="272"/>
      <c r="O5" s="222"/>
      <c r="P5" s="272" t="s">
        <v>18</v>
      </c>
      <c r="Q5" s="272"/>
      <c r="R5" s="272"/>
      <c r="S5" s="221" t="s">
        <v>27</v>
      </c>
      <c r="T5" s="272"/>
      <c r="U5" s="222"/>
      <c r="Y5" s="301" t="s">
        <v>190</v>
      </c>
    </row>
    <row r="6" spans="1:25" ht="14.4" customHeight="1">
      <c r="B6" s="273"/>
      <c r="C6" s="316" t="s">
        <v>189</v>
      </c>
      <c r="D6" s="318"/>
      <c r="E6" s="316" t="s">
        <v>227</v>
      </c>
      <c r="F6" s="317"/>
      <c r="G6" s="317"/>
      <c r="H6" s="318"/>
      <c r="I6" s="316" t="s">
        <v>189</v>
      </c>
      <c r="J6" s="317"/>
      <c r="K6" s="318"/>
      <c r="L6" s="274" t="s">
        <v>17</v>
      </c>
      <c r="M6" s="226"/>
      <c r="N6" s="226"/>
      <c r="O6" s="232"/>
      <c r="P6" s="275" t="s">
        <v>26</v>
      </c>
      <c r="Q6" s="226"/>
      <c r="R6" s="226"/>
      <c r="S6" s="276"/>
      <c r="T6" s="226"/>
      <c r="U6" s="232"/>
      <c r="Y6" s="210" t="s">
        <v>161</v>
      </c>
    </row>
    <row r="7" spans="1:25" ht="27.6" customHeight="1">
      <c r="B7" s="278"/>
      <c r="C7" s="376"/>
      <c r="D7" s="384"/>
      <c r="E7" s="388"/>
      <c r="F7" s="389"/>
      <c r="G7" s="389"/>
      <c r="H7" s="390"/>
      <c r="I7" s="343"/>
      <c r="J7" s="344"/>
      <c r="K7" s="345"/>
      <c r="L7" s="343"/>
      <c r="M7" s="391"/>
      <c r="N7" s="392" t="str">
        <f t="shared" ref="N7:N36" si="0">IF($L7="","",VLOOKUP($L7,研修科目,4,FALSE))</f>
        <v/>
      </c>
      <c r="O7" s="393"/>
      <c r="P7" s="262"/>
      <c r="Q7" s="284" t="s">
        <v>0</v>
      </c>
      <c r="R7" s="262"/>
      <c r="S7" s="261"/>
      <c r="T7" s="284" t="s">
        <v>0</v>
      </c>
      <c r="U7" s="263"/>
      <c r="Y7" s="210" t="str">
        <f t="shared" ref="Y7:Y36" si="1">IF($L7="","",VLOOKUP($L7,研修科目,3,FALSE))</f>
        <v/>
      </c>
    </row>
    <row r="8" spans="1:25" ht="27.6" customHeight="1">
      <c r="B8" s="278"/>
      <c r="C8" s="376"/>
      <c r="D8" s="384"/>
      <c r="E8" s="388"/>
      <c r="F8" s="389"/>
      <c r="G8" s="389"/>
      <c r="H8" s="390"/>
      <c r="I8" s="343"/>
      <c r="J8" s="344"/>
      <c r="K8" s="345"/>
      <c r="L8" s="343"/>
      <c r="M8" s="391"/>
      <c r="N8" s="392" t="str">
        <f t="shared" si="0"/>
        <v/>
      </c>
      <c r="O8" s="393"/>
      <c r="P8" s="279"/>
      <c r="Q8" s="290" t="s">
        <v>0</v>
      </c>
      <c r="R8" s="280"/>
      <c r="S8" s="279"/>
      <c r="T8" s="290" t="s">
        <v>0</v>
      </c>
      <c r="U8" s="281"/>
      <c r="Y8" s="210" t="str">
        <f t="shared" si="1"/>
        <v/>
      </c>
    </row>
    <row r="9" spans="1:25" ht="27.6" customHeight="1">
      <c r="B9" s="278"/>
      <c r="C9" s="376"/>
      <c r="D9" s="384"/>
      <c r="E9" s="388"/>
      <c r="F9" s="389"/>
      <c r="G9" s="389"/>
      <c r="H9" s="390"/>
      <c r="I9" s="343"/>
      <c r="J9" s="344"/>
      <c r="K9" s="345"/>
      <c r="L9" s="343"/>
      <c r="M9" s="391"/>
      <c r="N9" s="392" t="str">
        <f t="shared" si="0"/>
        <v/>
      </c>
      <c r="O9" s="393"/>
      <c r="P9" s="279"/>
      <c r="Q9" s="290" t="s">
        <v>0</v>
      </c>
      <c r="R9" s="280"/>
      <c r="S9" s="279"/>
      <c r="T9" s="290" t="s">
        <v>0</v>
      </c>
      <c r="U9" s="281"/>
      <c r="Y9" s="210" t="str">
        <f t="shared" si="1"/>
        <v/>
      </c>
    </row>
    <row r="10" spans="1:25" ht="27.6" customHeight="1">
      <c r="B10" s="278"/>
      <c r="C10" s="376"/>
      <c r="D10" s="384"/>
      <c r="E10" s="388"/>
      <c r="F10" s="389"/>
      <c r="G10" s="389"/>
      <c r="H10" s="390"/>
      <c r="I10" s="343"/>
      <c r="J10" s="344"/>
      <c r="K10" s="345"/>
      <c r="L10" s="343"/>
      <c r="M10" s="391"/>
      <c r="N10" s="392" t="str">
        <f t="shared" si="0"/>
        <v/>
      </c>
      <c r="O10" s="393"/>
      <c r="P10" s="279"/>
      <c r="Q10" s="290" t="s">
        <v>0</v>
      </c>
      <c r="R10" s="280"/>
      <c r="S10" s="279"/>
      <c r="T10" s="290" t="s">
        <v>0</v>
      </c>
      <c r="U10" s="281"/>
      <c r="Y10" s="210" t="str">
        <f t="shared" si="1"/>
        <v/>
      </c>
    </row>
    <row r="11" spans="1:25" ht="27.6" customHeight="1">
      <c r="B11" s="278"/>
      <c r="C11" s="376"/>
      <c r="D11" s="384"/>
      <c r="E11" s="388"/>
      <c r="F11" s="389"/>
      <c r="G11" s="389"/>
      <c r="H11" s="390"/>
      <c r="I11" s="343"/>
      <c r="J11" s="344"/>
      <c r="K11" s="345"/>
      <c r="L11" s="343"/>
      <c r="M11" s="391"/>
      <c r="N11" s="392" t="str">
        <f t="shared" si="0"/>
        <v/>
      </c>
      <c r="O11" s="393"/>
      <c r="P11" s="279"/>
      <c r="Q11" s="290" t="s">
        <v>0</v>
      </c>
      <c r="R11" s="280"/>
      <c r="S11" s="279"/>
      <c r="T11" s="290" t="s">
        <v>0</v>
      </c>
      <c r="U11" s="281"/>
      <c r="Y11" s="210" t="str">
        <f t="shared" si="1"/>
        <v/>
      </c>
    </row>
    <row r="12" spans="1:25" ht="27.6" customHeight="1">
      <c r="B12" s="278"/>
      <c r="C12" s="376"/>
      <c r="D12" s="384"/>
      <c r="E12" s="388"/>
      <c r="F12" s="389"/>
      <c r="G12" s="389"/>
      <c r="H12" s="390"/>
      <c r="I12" s="343"/>
      <c r="J12" s="344"/>
      <c r="K12" s="345"/>
      <c r="L12" s="343"/>
      <c r="M12" s="391"/>
      <c r="N12" s="392" t="str">
        <f t="shared" si="0"/>
        <v/>
      </c>
      <c r="O12" s="393"/>
      <c r="P12" s="279"/>
      <c r="Q12" s="290" t="s">
        <v>0</v>
      </c>
      <c r="R12" s="280"/>
      <c r="S12" s="279"/>
      <c r="T12" s="290" t="s">
        <v>0</v>
      </c>
      <c r="U12" s="281"/>
      <c r="Y12" s="210" t="str">
        <f t="shared" si="1"/>
        <v/>
      </c>
    </row>
    <row r="13" spans="1:25" ht="27.6" customHeight="1">
      <c r="B13" s="278"/>
      <c r="C13" s="376"/>
      <c r="D13" s="384"/>
      <c r="E13" s="388"/>
      <c r="F13" s="389"/>
      <c r="G13" s="389"/>
      <c r="H13" s="390"/>
      <c r="I13" s="343"/>
      <c r="J13" s="344"/>
      <c r="K13" s="345"/>
      <c r="L13" s="343"/>
      <c r="M13" s="391"/>
      <c r="N13" s="392" t="str">
        <f t="shared" si="0"/>
        <v/>
      </c>
      <c r="O13" s="393"/>
      <c r="P13" s="279"/>
      <c r="Q13" s="290" t="s">
        <v>0</v>
      </c>
      <c r="R13" s="280"/>
      <c r="S13" s="279"/>
      <c r="T13" s="290" t="s">
        <v>0</v>
      </c>
      <c r="U13" s="281"/>
      <c r="Y13" s="210" t="str">
        <f t="shared" si="1"/>
        <v/>
      </c>
    </row>
    <row r="14" spans="1:25" ht="27.6" customHeight="1">
      <c r="B14" s="278"/>
      <c r="C14" s="376"/>
      <c r="D14" s="384"/>
      <c r="E14" s="388"/>
      <c r="F14" s="389"/>
      <c r="G14" s="389"/>
      <c r="H14" s="390"/>
      <c r="I14" s="343"/>
      <c r="J14" s="344"/>
      <c r="K14" s="345"/>
      <c r="L14" s="343"/>
      <c r="M14" s="391"/>
      <c r="N14" s="392" t="str">
        <f t="shared" si="0"/>
        <v/>
      </c>
      <c r="O14" s="393"/>
      <c r="P14" s="279"/>
      <c r="Q14" s="290" t="s">
        <v>0</v>
      </c>
      <c r="R14" s="280"/>
      <c r="S14" s="279"/>
      <c r="T14" s="290" t="s">
        <v>0</v>
      </c>
      <c r="U14" s="281"/>
      <c r="Y14" s="210" t="str">
        <f t="shared" si="1"/>
        <v/>
      </c>
    </row>
    <row r="15" spans="1:25" ht="27.6" customHeight="1">
      <c r="B15" s="278"/>
      <c r="C15" s="376"/>
      <c r="D15" s="384"/>
      <c r="E15" s="388"/>
      <c r="F15" s="389"/>
      <c r="G15" s="389"/>
      <c r="H15" s="390"/>
      <c r="I15" s="343"/>
      <c r="J15" s="344"/>
      <c r="K15" s="345"/>
      <c r="L15" s="343"/>
      <c r="M15" s="391"/>
      <c r="N15" s="392" t="str">
        <f t="shared" si="0"/>
        <v/>
      </c>
      <c r="O15" s="393"/>
      <c r="P15" s="279"/>
      <c r="Q15" s="290" t="s">
        <v>0</v>
      </c>
      <c r="R15" s="280"/>
      <c r="S15" s="279"/>
      <c r="T15" s="290" t="s">
        <v>0</v>
      </c>
      <c r="U15" s="281"/>
      <c r="Y15" s="210" t="str">
        <f t="shared" si="1"/>
        <v/>
      </c>
    </row>
    <row r="16" spans="1:25" ht="27.6" customHeight="1">
      <c r="B16" s="278"/>
      <c r="C16" s="376"/>
      <c r="D16" s="384"/>
      <c r="E16" s="388"/>
      <c r="F16" s="389"/>
      <c r="G16" s="389"/>
      <c r="H16" s="390"/>
      <c r="I16" s="343"/>
      <c r="J16" s="344"/>
      <c r="K16" s="345"/>
      <c r="L16" s="343"/>
      <c r="M16" s="391"/>
      <c r="N16" s="392" t="str">
        <f t="shared" si="0"/>
        <v/>
      </c>
      <c r="O16" s="393"/>
      <c r="P16" s="279"/>
      <c r="Q16" s="290" t="s">
        <v>0</v>
      </c>
      <c r="R16" s="280"/>
      <c r="S16" s="279"/>
      <c r="T16" s="290" t="s">
        <v>0</v>
      </c>
      <c r="U16" s="281"/>
      <c r="Y16" s="210" t="str">
        <f t="shared" si="1"/>
        <v/>
      </c>
    </row>
    <row r="17" spans="2:25" ht="27.6" customHeight="1">
      <c r="B17" s="278"/>
      <c r="C17" s="376"/>
      <c r="D17" s="384"/>
      <c r="E17" s="388"/>
      <c r="F17" s="389"/>
      <c r="G17" s="389"/>
      <c r="H17" s="390"/>
      <c r="I17" s="343"/>
      <c r="J17" s="344"/>
      <c r="K17" s="345"/>
      <c r="L17" s="343"/>
      <c r="M17" s="391"/>
      <c r="N17" s="392" t="str">
        <f t="shared" si="0"/>
        <v/>
      </c>
      <c r="O17" s="393"/>
      <c r="P17" s="279"/>
      <c r="Q17" s="290" t="s">
        <v>0</v>
      </c>
      <c r="R17" s="280"/>
      <c r="S17" s="279"/>
      <c r="T17" s="290" t="s">
        <v>0</v>
      </c>
      <c r="U17" s="281"/>
      <c r="Y17" s="210" t="str">
        <f t="shared" si="1"/>
        <v/>
      </c>
    </row>
    <row r="18" spans="2:25" ht="27.6" customHeight="1">
      <c r="B18" s="278"/>
      <c r="C18" s="376"/>
      <c r="D18" s="384"/>
      <c r="E18" s="388"/>
      <c r="F18" s="389"/>
      <c r="G18" s="389"/>
      <c r="H18" s="390"/>
      <c r="I18" s="343"/>
      <c r="J18" s="344"/>
      <c r="K18" s="345"/>
      <c r="L18" s="343"/>
      <c r="M18" s="391"/>
      <c r="N18" s="392" t="str">
        <f t="shared" si="0"/>
        <v/>
      </c>
      <c r="O18" s="393"/>
      <c r="P18" s="279"/>
      <c r="Q18" s="290" t="s">
        <v>0</v>
      </c>
      <c r="R18" s="280"/>
      <c r="S18" s="279"/>
      <c r="T18" s="290" t="s">
        <v>0</v>
      </c>
      <c r="U18" s="281"/>
      <c r="Y18" s="210" t="str">
        <f t="shared" si="1"/>
        <v/>
      </c>
    </row>
    <row r="19" spans="2:25" ht="27.6" customHeight="1">
      <c r="B19" s="278"/>
      <c r="C19" s="376"/>
      <c r="D19" s="384"/>
      <c r="E19" s="388"/>
      <c r="F19" s="389"/>
      <c r="G19" s="389"/>
      <c r="H19" s="390"/>
      <c r="I19" s="343"/>
      <c r="J19" s="344"/>
      <c r="K19" s="345"/>
      <c r="L19" s="343"/>
      <c r="M19" s="391"/>
      <c r="N19" s="392" t="str">
        <f t="shared" si="0"/>
        <v/>
      </c>
      <c r="O19" s="393"/>
      <c r="P19" s="279"/>
      <c r="Q19" s="290" t="s">
        <v>0</v>
      </c>
      <c r="R19" s="280"/>
      <c r="S19" s="279"/>
      <c r="T19" s="290" t="s">
        <v>0</v>
      </c>
      <c r="U19" s="281"/>
      <c r="Y19" s="210" t="str">
        <f t="shared" si="1"/>
        <v/>
      </c>
    </row>
    <row r="20" spans="2:25" ht="27.6" customHeight="1">
      <c r="B20" s="278"/>
      <c r="C20" s="376"/>
      <c r="D20" s="384"/>
      <c r="E20" s="388"/>
      <c r="F20" s="389"/>
      <c r="G20" s="389"/>
      <c r="H20" s="390"/>
      <c r="I20" s="343"/>
      <c r="J20" s="344"/>
      <c r="K20" s="345"/>
      <c r="L20" s="343"/>
      <c r="M20" s="391"/>
      <c r="N20" s="392" t="str">
        <f t="shared" si="0"/>
        <v/>
      </c>
      <c r="O20" s="393"/>
      <c r="P20" s="279"/>
      <c r="Q20" s="290" t="s">
        <v>0</v>
      </c>
      <c r="R20" s="280"/>
      <c r="S20" s="279"/>
      <c r="T20" s="290" t="s">
        <v>0</v>
      </c>
      <c r="U20" s="281"/>
      <c r="Y20" s="210" t="str">
        <f t="shared" si="1"/>
        <v/>
      </c>
    </row>
    <row r="21" spans="2:25" ht="27.6" customHeight="1">
      <c r="B21" s="278"/>
      <c r="C21" s="376"/>
      <c r="D21" s="384"/>
      <c r="E21" s="388"/>
      <c r="F21" s="389"/>
      <c r="G21" s="389"/>
      <c r="H21" s="390"/>
      <c r="I21" s="343"/>
      <c r="J21" s="344"/>
      <c r="K21" s="345"/>
      <c r="L21" s="343"/>
      <c r="M21" s="391"/>
      <c r="N21" s="392" t="str">
        <f t="shared" si="0"/>
        <v/>
      </c>
      <c r="O21" s="393"/>
      <c r="P21" s="279"/>
      <c r="Q21" s="290" t="s">
        <v>0</v>
      </c>
      <c r="R21" s="280"/>
      <c r="S21" s="279"/>
      <c r="T21" s="290" t="s">
        <v>0</v>
      </c>
      <c r="U21" s="281"/>
      <c r="Y21" s="210" t="str">
        <f t="shared" si="1"/>
        <v/>
      </c>
    </row>
    <row r="22" spans="2:25" ht="27.6" customHeight="1">
      <c r="B22" s="278"/>
      <c r="C22" s="376"/>
      <c r="D22" s="384"/>
      <c r="E22" s="388"/>
      <c r="F22" s="389"/>
      <c r="G22" s="389"/>
      <c r="H22" s="390"/>
      <c r="I22" s="343"/>
      <c r="J22" s="344"/>
      <c r="K22" s="345"/>
      <c r="L22" s="343"/>
      <c r="M22" s="391"/>
      <c r="N22" s="392" t="str">
        <f t="shared" si="0"/>
        <v/>
      </c>
      <c r="O22" s="393"/>
      <c r="P22" s="279"/>
      <c r="Q22" s="290" t="s">
        <v>0</v>
      </c>
      <c r="R22" s="280"/>
      <c r="S22" s="279"/>
      <c r="T22" s="290" t="s">
        <v>0</v>
      </c>
      <c r="U22" s="281"/>
      <c r="Y22" s="210" t="str">
        <f t="shared" si="1"/>
        <v/>
      </c>
    </row>
    <row r="23" spans="2:25" ht="27.6" customHeight="1">
      <c r="B23" s="278"/>
      <c r="C23" s="376"/>
      <c r="D23" s="384"/>
      <c r="E23" s="388"/>
      <c r="F23" s="389"/>
      <c r="G23" s="389"/>
      <c r="H23" s="390"/>
      <c r="I23" s="343"/>
      <c r="J23" s="344"/>
      <c r="K23" s="345"/>
      <c r="L23" s="343"/>
      <c r="M23" s="391"/>
      <c r="N23" s="392" t="str">
        <f t="shared" si="0"/>
        <v/>
      </c>
      <c r="O23" s="393"/>
      <c r="P23" s="279"/>
      <c r="Q23" s="290" t="s">
        <v>0</v>
      </c>
      <c r="R23" s="280"/>
      <c r="S23" s="279"/>
      <c r="T23" s="290" t="s">
        <v>0</v>
      </c>
      <c r="U23" s="281"/>
      <c r="Y23" s="210" t="str">
        <f t="shared" si="1"/>
        <v/>
      </c>
    </row>
    <row r="24" spans="2:25" ht="27.6" customHeight="1">
      <c r="B24" s="278"/>
      <c r="C24" s="376"/>
      <c r="D24" s="384"/>
      <c r="E24" s="388"/>
      <c r="F24" s="389"/>
      <c r="G24" s="389"/>
      <c r="H24" s="390"/>
      <c r="I24" s="343"/>
      <c r="J24" s="344"/>
      <c r="K24" s="345"/>
      <c r="L24" s="343"/>
      <c r="M24" s="391"/>
      <c r="N24" s="392" t="str">
        <f t="shared" si="0"/>
        <v/>
      </c>
      <c r="O24" s="393"/>
      <c r="P24" s="279"/>
      <c r="Q24" s="290" t="s">
        <v>0</v>
      </c>
      <c r="R24" s="280"/>
      <c r="S24" s="279"/>
      <c r="T24" s="290" t="s">
        <v>0</v>
      </c>
      <c r="U24" s="281"/>
      <c r="Y24" s="210" t="str">
        <f t="shared" si="1"/>
        <v/>
      </c>
    </row>
    <row r="25" spans="2:25" ht="27.6" customHeight="1">
      <c r="B25" s="278"/>
      <c r="C25" s="376"/>
      <c r="D25" s="384"/>
      <c r="E25" s="388"/>
      <c r="F25" s="389"/>
      <c r="G25" s="389"/>
      <c r="H25" s="390"/>
      <c r="I25" s="343"/>
      <c r="J25" s="344"/>
      <c r="K25" s="345"/>
      <c r="L25" s="343"/>
      <c r="M25" s="391"/>
      <c r="N25" s="392" t="str">
        <f t="shared" si="0"/>
        <v/>
      </c>
      <c r="O25" s="393"/>
      <c r="P25" s="279"/>
      <c r="Q25" s="290" t="s">
        <v>0</v>
      </c>
      <c r="R25" s="280"/>
      <c r="S25" s="279"/>
      <c r="T25" s="290" t="s">
        <v>0</v>
      </c>
      <c r="U25" s="281"/>
      <c r="Y25" s="210" t="str">
        <f t="shared" si="1"/>
        <v/>
      </c>
    </row>
    <row r="26" spans="2:25" ht="27.6" customHeight="1">
      <c r="B26" s="278"/>
      <c r="C26" s="376"/>
      <c r="D26" s="384"/>
      <c r="E26" s="388"/>
      <c r="F26" s="389"/>
      <c r="G26" s="389"/>
      <c r="H26" s="390"/>
      <c r="I26" s="343"/>
      <c r="J26" s="344"/>
      <c r="K26" s="345"/>
      <c r="L26" s="343"/>
      <c r="M26" s="391"/>
      <c r="N26" s="392" t="str">
        <f t="shared" si="0"/>
        <v/>
      </c>
      <c r="O26" s="393"/>
      <c r="P26" s="279"/>
      <c r="Q26" s="290" t="s">
        <v>0</v>
      </c>
      <c r="R26" s="280"/>
      <c r="S26" s="279"/>
      <c r="T26" s="290" t="s">
        <v>0</v>
      </c>
      <c r="U26" s="281"/>
      <c r="Y26" s="210" t="str">
        <f t="shared" si="1"/>
        <v/>
      </c>
    </row>
    <row r="27" spans="2:25" ht="27.6" customHeight="1">
      <c r="B27" s="278"/>
      <c r="C27" s="376"/>
      <c r="D27" s="384"/>
      <c r="E27" s="388"/>
      <c r="F27" s="389"/>
      <c r="G27" s="389"/>
      <c r="H27" s="390"/>
      <c r="I27" s="343"/>
      <c r="J27" s="344"/>
      <c r="K27" s="345"/>
      <c r="L27" s="343"/>
      <c r="M27" s="391"/>
      <c r="N27" s="392" t="str">
        <f t="shared" si="0"/>
        <v/>
      </c>
      <c r="O27" s="393"/>
      <c r="P27" s="279"/>
      <c r="Q27" s="290" t="s">
        <v>0</v>
      </c>
      <c r="R27" s="280"/>
      <c r="S27" s="279"/>
      <c r="T27" s="290" t="s">
        <v>0</v>
      </c>
      <c r="U27" s="281"/>
      <c r="Y27" s="210" t="str">
        <f t="shared" si="1"/>
        <v/>
      </c>
    </row>
    <row r="28" spans="2:25" ht="27.6" customHeight="1">
      <c r="B28" s="278"/>
      <c r="C28" s="376"/>
      <c r="D28" s="384"/>
      <c r="E28" s="388"/>
      <c r="F28" s="389"/>
      <c r="G28" s="389"/>
      <c r="H28" s="390"/>
      <c r="I28" s="343"/>
      <c r="J28" s="344"/>
      <c r="K28" s="345"/>
      <c r="L28" s="343"/>
      <c r="M28" s="391"/>
      <c r="N28" s="392" t="str">
        <f t="shared" si="0"/>
        <v/>
      </c>
      <c r="O28" s="393"/>
      <c r="P28" s="279"/>
      <c r="Q28" s="290" t="s">
        <v>0</v>
      </c>
      <c r="R28" s="280"/>
      <c r="S28" s="279"/>
      <c r="T28" s="290" t="s">
        <v>0</v>
      </c>
      <c r="U28" s="281"/>
      <c r="Y28" s="210" t="str">
        <f t="shared" si="1"/>
        <v/>
      </c>
    </row>
    <row r="29" spans="2:25" ht="27.6" customHeight="1">
      <c r="B29" s="278"/>
      <c r="C29" s="376"/>
      <c r="D29" s="384"/>
      <c r="E29" s="388"/>
      <c r="F29" s="389"/>
      <c r="G29" s="389"/>
      <c r="H29" s="390"/>
      <c r="I29" s="343"/>
      <c r="J29" s="344"/>
      <c r="K29" s="345"/>
      <c r="L29" s="343"/>
      <c r="M29" s="391"/>
      <c r="N29" s="392" t="str">
        <f t="shared" si="0"/>
        <v/>
      </c>
      <c r="O29" s="393"/>
      <c r="P29" s="279"/>
      <c r="Q29" s="290" t="s">
        <v>0</v>
      </c>
      <c r="R29" s="280"/>
      <c r="S29" s="279"/>
      <c r="T29" s="290" t="s">
        <v>0</v>
      </c>
      <c r="U29" s="281"/>
      <c r="Y29" s="210" t="str">
        <f t="shared" si="1"/>
        <v/>
      </c>
    </row>
    <row r="30" spans="2:25" ht="27.6" customHeight="1">
      <c r="B30" s="278"/>
      <c r="C30" s="376"/>
      <c r="D30" s="384"/>
      <c r="E30" s="388"/>
      <c r="F30" s="389"/>
      <c r="G30" s="389"/>
      <c r="H30" s="390"/>
      <c r="I30" s="343"/>
      <c r="J30" s="344"/>
      <c r="K30" s="345"/>
      <c r="L30" s="343"/>
      <c r="M30" s="391"/>
      <c r="N30" s="392" t="str">
        <f t="shared" si="0"/>
        <v/>
      </c>
      <c r="O30" s="393"/>
      <c r="P30" s="279"/>
      <c r="Q30" s="290" t="s">
        <v>0</v>
      </c>
      <c r="R30" s="280"/>
      <c r="S30" s="279"/>
      <c r="T30" s="290" t="s">
        <v>0</v>
      </c>
      <c r="U30" s="281"/>
      <c r="Y30" s="210" t="str">
        <f t="shared" si="1"/>
        <v/>
      </c>
    </row>
    <row r="31" spans="2:25" ht="27.6" customHeight="1">
      <c r="B31" s="278"/>
      <c r="C31" s="376"/>
      <c r="D31" s="384"/>
      <c r="E31" s="388"/>
      <c r="F31" s="389"/>
      <c r="G31" s="389"/>
      <c r="H31" s="390"/>
      <c r="I31" s="343"/>
      <c r="J31" s="344"/>
      <c r="K31" s="345"/>
      <c r="L31" s="343"/>
      <c r="M31" s="391"/>
      <c r="N31" s="392" t="str">
        <f t="shared" si="0"/>
        <v/>
      </c>
      <c r="O31" s="393"/>
      <c r="P31" s="279"/>
      <c r="Q31" s="290" t="s">
        <v>0</v>
      </c>
      <c r="R31" s="280"/>
      <c r="S31" s="279"/>
      <c r="T31" s="290" t="s">
        <v>0</v>
      </c>
      <c r="U31" s="281"/>
      <c r="Y31" s="210" t="str">
        <f t="shared" si="1"/>
        <v/>
      </c>
    </row>
    <row r="32" spans="2:25" ht="27.6" customHeight="1">
      <c r="B32" s="278"/>
      <c r="C32" s="376"/>
      <c r="D32" s="384"/>
      <c r="E32" s="388"/>
      <c r="F32" s="389"/>
      <c r="G32" s="389"/>
      <c r="H32" s="390"/>
      <c r="I32" s="343"/>
      <c r="J32" s="344"/>
      <c r="K32" s="345"/>
      <c r="L32" s="343"/>
      <c r="M32" s="391"/>
      <c r="N32" s="392" t="str">
        <f t="shared" si="0"/>
        <v/>
      </c>
      <c r="O32" s="393"/>
      <c r="P32" s="279"/>
      <c r="Q32" s="290" t="s">
        <v>0</v>
      </c>
      <c r="R32" s="280"/>
      <c r="S32" s="279"/>
      <c r="T32" s="290" t="s">
        <v>0</v>
      </c>
      <c r="U32" s="281"/>
      <c r="Y32" s="210" t="str">
        <f t="shared" si="1"/>
        <v/>
      </c>
    </row>
    <row r="33" spans="2:25" ht="27.6" customHeight="1">
      <c r="B33" s="278"/>
      <c r="C33" s="376"/>
      <c r="D33" s="384"/>
      <c r="E33" s="388"/>
      <c r="F33" s="389"/>
      <c r="G33" s="389"/>
      <c r="H33" s="390"/>
      <c r="I33" s="376"/>
      <c r="J33" s="374"/>
      <c r="K33" s="384"/>
      <c r="L33" s="376"/>
      <c r="M33" s="385"/>
      <c r="N33" s="386" t="str">
        <f t="shared" si="0"/>
        <v/>
      </c>
      <c r="O33" s="387"/>
      <c r="P33" s="279"/>
      <c r="Q33" s="290" t="s">
        <v>0</v>
      </c>
      <c r="R33" s="280"/>
      <c r="S33" s="279"/>
      <c r="T33" s="290" t="s">
        <v>0</v>
      </c>
      <c r="U33" s="281"/>
      <c r="Y33" s="210" t="str">
        <f t="shared" si="1"/>
        <v/>
      </c>
    </row>
    <row r="34" spans="2:25" ht="27.6" customHeight="1">
      <c r="B34" s="278"/>
      <c r="C34" s="376"/>
      <c r="D34" s="384"/>
      <c r="E34" s="388"/>
      <c r="F34" s="389"/>
      <c r="G34" s="389"/>
      <c r="H34" s="390"/>
      <c r="I34" s="343"/>
      <c r="J34" s="344"/>
      <c r="K34" s="345"/>
      <c r="L34" s="343"/>
      <c r="M34" s="391"/>
      <c r="N34" s="392" t="str">
        <f t="shared" si="0"/>
        <v/>
      </c>
      <c r="O34" s="393"/>
      <c r="P34" s="279"/>
      <c r="Q34" s="290" t="s">
        <v>0</v>
      </c>
      <c r="R34" s="280"/>
      <c r="S34" s="279"/>
      <c r="T34" s="290" t="s">
        <v>0</v>
      </c>
      <c r="U34" s="281"/>
      <c r="Y34" s="210" t="str">
        <f t="shared" si="1"/>
        <v/>
      </c>
    </row>
    <row r="35" spans="2:25" ht="27.6" customHeight="1">
      <c r="B35" s="278"/>
      <c r="C35" s="376"/>
      <c r="D35" s="384"/>
      <c r="E35" s="388"/>
      <c r="F35" s="389"/>
      <c r="G35" s="389"/>
      <c r="H35" s="390"/>
      <c r="I35" s="376"/>
      <c r="J35" s="374"/>
      <c r="K35" s="384"/>
      <c r="L35" s="376"/>
      <c r="M35" s="385"/>
      <c r="N35" s="386" t="str">
        <f t="shared" si="0"/>
        <v/>
      </c>
      <c r="O35" s="387"/>
      <c r="P35" s="279"/>
      <c r="Q35" s="290" t="s">
        <v>0</v>
      </c>
      <c r="R35" s="280"/>
      <c r="S35" s="279"/>
      <c r="T35" s="290" t="s">
        <v>0</v>
      </c>
      <c r="U35" s="281"/>
      <c r="Y35" s="210" t="str">
        <f t="shared" si="1"/>
        <v/>
      </c>
    </row>
    <row r="36" spans="2:25" ht="27.6" customHeight="1">
      <c r="B36" s="278"/>
      <c r="C36" s="376"/>
      <c r="D36" s="384"/>
      <c r="E36" s="388"/>
      <c r="F36" s="389"/>
      <c r="G36" s="389"/>
      <c r="H36" s="390"/>
      <c r="I36" s="376"/>
      <c r="J36" s="374"/>
      <c r="K36" s="384"/>
      <c r="L36" s="376"/>
      <c r="M36" s="385"/>
      <c r="N36" s="386" t="str">
        <f t="shared" si="0"/>
        <v/>
      </c>
      <c r="O36" s="387"/>
      <c r="P36" s="279"/>
      <c r="Q36" s="290" t="s">
        <v>0</v>
      </c>
      <c r="R36" s="280"/>
      <c r="S36" s="279"/>
      <c r="T36" s="290" t="s">
        <v>0</v>
      </c>
      <c r="U36" s="281"/>
      <c r="Y36" s="210" t="str">
        <f t="shared" si="1"/>
        <v/>
      </c>
    </row>
    <row r="37" spans="2:25" ht="19.2" customHeight="1">
      <c r="B37" s="229"/>
      <c r="E37" s="238"/>
      <c r="F37" s="302"/>
      <c r="G37" s="302"/>
      <c r="H37" s="303"/>
      <c r="I37" s="216"/>
      <c r="J37" s="216"/>
      <c r="K37" s="216"/>
      <c r="L37" s="216"/>
      <c r="M37" s="304"/>
      <c r="N37" s="277"/>
      <c r="O37" s="305"/>
      <c r="Q37" s="295"/>
      <c r="T37" s="295"/>
    </row>
    <row r="38" spans="2:25" ht="18.600000000000001" customHeight="1">
      <c r="B38" s="282"/>
      <c r="C38" s="306"/>
      <c r="D38" s="306"/>
      <c r="E38" s="307"/>
      <c r="F38" s="253"/>
      <c r="J38" s="308"/>
      <c r="L38" s="308"/>
    </row>
  </sheetData>
  <sheetProtection algorithmName="SHA-512" hashValue="zr1ICxPLw9u6Z2SeXYB3ng/mSTnj/zLQoT32lK9vDRY2srn9sn61eXh7VDM+ZZzINhhKLG67uGx8ulOIVpidKw==" saltValue="iSdpCB1N+KtP1pJ7WRySEQ==" spinCount="100000" sheet="1" objects="1" scenarios="1"/>
  <mergeCells count="155">
    <mergeCell ref="C35:D35"/>
    <mergeCell ref="C36:D36"/>
    <mergeCell ref="C7:D7"/>
    <mergeCell ref="C8:D8"/>
    <mergeCell ref="C9:D9"/>
    <mergeCell ref="C10:D10"/>
    <mergeCell ref="C11:D11"/>
    <mergeCell ref="C12:D12"/>
    <mergeCell ref="C13:D13"/>
    <mergeCell ref="C14:D14"/>
    <mergeCell ref="C5:D5"/>
    <mergeCell ref="C6:D6"/>
    <mergeCell ref="C28:D28"/>
    <mergeCell ref="C29:D29"/>
    <mergeCell ref="C30:D30"/>
    <mergeCell ref="C31:D31"/>
    <mergeCell ref="C32:D32"/>
    <mergeCell ref="C33:D33"/>
    <mergeCell ref="C34:D34"/>
    <mergeCell ref="C15:D15"/>
    <mergeCell ref="C16:D16"/>
    <mergeCell ref="C17:D17"/>
    <mergeCell ref="C18:D18"/>
    <mergeCell ref="C19:D19"/>
    <mergeCell ref="C20:D20"/>
    <mergeCell ref="C21:D21"/>
    <mergeCell ref="C22:D22"/>
    <mergeCell ref="C23:D23"/>
    <mergeCell ref="C24:D24"/>
    <mergeCell ref="C25:D25"/>
    <mergeCell ref="C26:D26"/>
    <mergeCell ref="C27:D27"/>
    <mergeCell ref="I7:K7"/>
    <mergeCell ref="I8:K8"/>
    <mergeCell ref="N7:O7"/>
    <mergeCell ref="L7:M7"/>
    <mergeCell ref="L8:M8"/>
    <mergeCell ref="N8:O8"/>
    <mergeCell ref="I11:K11"/>
    <mergeCell ref="I12:K12"/>
    <mergeCell ref="L11:M11"/>
    <mergeCell ref="N11:O11"/>
    <mergeCell ref="L12:M12"/>
    <mergeCell ref="N12:O12"/>
    <mergeCell ref="I9:K9"/>
    <mergeCell ref="I10:K10"/>
    <mergeCell ref="L9:M9"/>
    <mergeCell ref="N9:O9"/>
    <mergeCell ref="L10:M10"/>
    <mergeCell ref="N10:O10"/>
    <mergeCell ref="I15:K15"/>
    <mergeCell ref="I16:K16"/>
    <mergeCell ref="L15:M15"/>
    <mergeCell ref="N15:O15"/>
    <mergeCell ref="L16:M16"/>
    <mergeCell ref="N16:O16"/>
    <mergeCell ref="I13:K13"/>
    <mergeCell ref="I14:K14"/>
    <mergeCell ref="L13:M13"/>
    <mergeCell ref="N13:O13"/>
    <mergeCell ref="L14:M14"/>
    <mergeCell ref="N14:O14"/>
    <mergeCell ref="I19:K19"/>
    <mergeCell ref="I20:K20"/>
    <mergeCell ref="L19:M19"/>
    <mergeCell ref="N19:O19"/>
    <mergeCell ref="L20:M20"/>
    <mergeCell ref="N20:O20"/>
    <mergeCell ref="I17:K17"/>
    <mergeCell ref="I18:K18"/>
    <mergeCell ref="L17:M17"/>
    <mergeCell ref="N17:O17"/>
    <mergeCell ref="L18:M18"/>
    <mergeCell ref="N18:O18"/>
    <mergeCell ref="I23:K23"/>
    <mergeCell ref="I24:K24"/>
    <mergeCell ref="L23:M23"/>
    <mergeCell ref="N23:O23"/>
    <mergeCell ref="L24:M24"/>
    <mergeCell ref="N24:O24"/>
    <mergeCell ref="I21:K21"/>
    <mergeCell ref="I22:K22"/>
    <mergeCell ref="L21:M21"/>
    <mergeCell ref="N21:O21"/>
    <mergeCell ref="L22:M22"/>
    <mergeCell ref="N22:O22"/>
    <mergeCell ref="I27:K27"/>
    <mergeCell ref="I28:K28"/>
    <mergeCell ref="L27:M27"/>
    <mergeCell ref="N27:O27"/>
    <mergeCell ref="L28:M28"/>
    <mergeCell ref="N28:O28"/>
    <mergeCell ref="I25:K25"/>
    <mergeCell ref="I26:K26"/>
    <mergeCell ref="L25:M25"/>
    <mergeCell ref="N25:O25"/>
    <mergeCell ref="L26:M26"/>
    <mergeCell ref="N26:O26"/>
    <mergeCell ref="I31:K31"/>
    <mergeCell ref="I32:K32"/>
    <mergeCell ref="L31:M31"/>
    <mergeCell ref="N31:O31"/>
    <mergeCell ref="L32:M32"/>
    <mergeCell ref="N32:O32"/>
    <mergeCell ref="I29:K29"/>
    <mergeCell ref="I30:K30"/>
    <mergeCell ref="L29:M29"/>
    <mergeCell ref="N29:O29"/>
    <mergeCell ref="L30:M30"/>
    <mergeCell ref="N30:O30"/>
    <mergeCell ref="E12:H12"/>
    <mergeCell ref="E13:H13"/>
    <mergeCell ref="E14:H14"/>
    <mergeCell ref="E15:H15"/>
    <mergeCell ref="E16:H16"/>
    <mergeCell ref="E17:H17"/>
    <mergeCell ref="E7:H7"/>
    <mergeCell ref="E8:H8"/>
    <mergeCell ref="E9:H9"/>
    <mergeCell ref="E10:H10"/>
    <mergeCell ref="E11:H11"/>
    <mergeCell ref="E26:H26"/>
    <mergeCell ref="E27:H27"/>
    <mergeCell ref="E28:H28"/>
    <mergeCell ref="E29:H29"/>
    <mergeCell ref="E18:H18"/>
    <mergeCell ref="E19:H19"/>
    <mergeCell ref="E20:H20"/>
    <mergeCell ref="E21:H21"/>
    <mergeCell ref="E22:H22"/>
    <mergeCell ref="E23:H23"/>
    <mergeCell ref="C3:D3"/>
    <mergeCell ref="E6:H6"/>
    <mergeCell ref="I6:K6"/>
    <mergeCell ref="I33:K33"/>
    <mergeCell ref="L33:M33"/>
    <mergeCell ref="N33:O33"/>
    <mergeCell ref="E36:H36"/>
    <mergeCell ref="I36:K36"/>
    <mergeCell ref="L36:M36"/>
    <mergeCell ref="N36:O36"/>
    <mergeCell ref="E34:H34"/>
    <mergeCell ref="I34:K34"/>
    <mergeCell ref="L34:M34"/>
    <mergeCell ref="N34:O34"/>
    <mergeCell ref="E35:H35"/>
    <mergeCell ref="I35:K35"/>
    <mergeCell ref="L35:M35"/>
    <mergeCell ref="N35:O35"/>
    <mergeCell ref="E33:H33"/>
    <mergeCell ref="E30:H30"/>
    <mergeCell ref="E31:H31"/>
    <mergeCell ref="E32:H32"/>
    <mergeCell ref="E24:H24"/>
    <mergeCell ref="E25:H25"/>
  </mergeCells>
  <phoneticPr fontId="2"/>
  <dataValidations count="6">
    <dataValidation type="list" allowBlank="1" showInputMessage="1" showErrorMessage="1" sqref="I7:K37" xr:uid="{2FE8AA56-798F-4E1E-AC27-0FC52F0B5055}">
      <formula1>" ,半日,半日×2日,半日×3日,半日×4日,半日×5日,1日,2日,3日,4日,5日,1ヶ月, 　,"</formula1>
    </dataValidation>
    <dataValidation type="list" allowBlank="1" showInputMessage="1" showErrorMessage="1" sqref="T7:T37 Q7:Q37" xr:uid="{76A4DF43-5022-44C9-9E9A-285C6C8D133F}">
      <formula1>"☑,□"</formula1>
    </dataValidation>
    <dataValidation allowBlank="1" showInputMessage="1" showErrorMessage="1" promptTitle="科目コードを入力ください" prompt="右セルに（条件あり）表記がある場合_x000a_（右手）欄外の条件をご参照ください" sqref="L7:M37" xr:uid="{4F821F66-4903-41C0-BFAB-BDA6463E46C3}"/>
    <dataValidation allowBlank="1" showInputMessage="1" showErrorMessage="1" promptTitle="左隣セルへ科目コードを入力ください" prompt="（条件あり）表記がある場合_x000a_（右手）欄外の条件をご参照ください" sqref="N7:O37" xr:uid="{393BD9E7-FC60-411A-B7D6-23DD0F7FF394}"/>
    <dataValidation type="list" allowBlank="1" showInputMessage="1" showErrorMessage="1" sqref="E7:H37" xr:uid="{038DA832-61D8-4686-80E2-D8EBEC4ABB5F}">
      <formula1>"4月,5月,6月,7月,8月,9月,10月,11月,12月,1月,2月,3月"</formula1>
    </dataValidation>
    <dataValidation type="list" allowBlank="1" showInputMessage="1" showErrorMessage="1" sqref="C7:D36" xr:uid="{C758EDE5-E04E-423D-9C8D-505BD99060E9}">
      <formula1>"家庭介護者等養成研修,現任介護職員研修,介護支援専門員研修"</formula1>
    </dataValidation>
  </dataValidations>
  <printOptions horizontalCentered="1"/>
  <pageMargins left="0.39370078740157483" right="0.39370078740157483" top="0.59055118110236227" bottom="0.39370078740157483" header="0.31496062992125984" footer="0.31496062992125984"/>
  <pageSetup paperSize="9" scale="8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228A8F-D9B9-4DAD-B743-ED402CB532D8}">
          <x14:formula1>
            <xm:f>'科目コード（1）'!$O$2:$O$5</xm:f>
          </x14:formula1>
          <xm:sqref>C37:D37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8ED80-E5BE-490E-B9B6-BA273B440C7B}">
  <sheetPr codeName="Sheet3">
    <pageSetUpPr fitToPage="1"/>
  </sheetPr>
  <dimension ref="A1:AJ63"/>
  <sheetViews>
    <sheetView showGridLines="0" topLeftCell="A49" zoomScaleNormal="100" zoomScaleSheetLayoutView="90" workbookViewId="0">
      <selection activeCell="L70" sqref="L70"/>
    </sheetView>
  </sheetViews>
  <sheetFormatPr defaultColWidth="4" defaultRowHeight="21" customHeight="1"/>
  <cols>
    <col min="1" max="1" width="4" style="48" customWidth="1"/>
    <col min="2" max="10" width="4" style="48"/>
    <col min="11" max="11" width="5" style="48" customWidth="1"/>
    <col min="12" max="12" width="4" style="48"/>
    <col min="13" max="13" width="5.77734375" style="48" customWidth="1"/>
    <col min="14" max="14" width="8.21875" style="48" customWidth="1"/>
    <col min="15" max="21" width="4" style="48" customWidth="1"/>
    <col min="22" max="30" width="4" style="48"/>
    <col min="31" max="31" width="4" style="48" customWidth="1"/>
    <col min="32" max="16384" width="4" style="48"/>
  </cols>
  <sheetData>
    <row r="1" spans="1:27" s="45" customFormat="1" ht="27" customHeight="1">
      <c r="A1" s="95" t="s">
        <v>217</v>
      </c>
      <c r="B1" s="43"/>
      <c r="C1" s="43"/>
      <c r="D1" s="42"/>
      <c r="E1" s="43"/>
      <c r="F1" s="43"/>
      <c r="G1" s="187"/>
      <c r="H1" s="187"/>
      <c r="I1" s="187"/>
      <c r="J1" s="187"/>
      <c r="K1" s="43"/>
      <c r="L1" s="43"/>
      <c r="M1" s="43"/>
      <c r="N1" s="44"/>
      <c r="O1" s="43"/>
      <c r="P1" s="42"/>
      <c r="Q1" s="42"/>
      <c r="R1" s="42"/>
      <c r="S1" s="42"/>
      <c r="T1" s="42"/>
      <c r="U1" s="42"/>
      <c r="V1" s="42"/>
      <c r="W1" s="44"/>
      <c r="X1" s="44"/>
      <c r="Y1" s="43"/>
      <c r="Z1" s="43"/>
      <c r="AA1" s="43"/>
    </row>
    <row r="2" spans="1:27" ht="11.4" customHeight="1">
      <c r="D2" s="46"/>
      <c r="P2" s="47"/>
      <c r="Q2" s="46"/>
      <c r="R2" s="46"/>
      <c r="S2" s="46"/>
      <c r="T2" s="46"/>
      <c r="U2" s="46"/>
      <c r="V2" s="46"/>
      <c r="W2" s="46"/>
      <c r="X2" s="46"/>
    </row>
    <row r="3" spans="1:27" ht="15.6" customHeight="1">
      <c r="A3" s="49"/>
      <c r="B3" s="49"/>
      <c r="C3" s="49"/>
      <c r="D3" s="49"/>
      <c r="E3" s="49"/>
      <c r="F3" s="49"/>
      <c r="G3" s="49"/>
      <c r="H3" s="49"/>
      <c r="I3" s="49"/>
      <c r="J3" s="49"/>
      <c r="K3" s="49"/>
      <c r="L3" s="49"/>
      <c r="M3" s="49"/>
      <c r="N3" s="49"/>
      <c r="O3" s="49"/>
      <c r="P3" s="49"/>
      <c r="Q3" s="49"/>
      <c r="R3" s="49"/>
      <c r="V3" s="402">
        <v>45931</v>
      </c>
      <c r="W3" s="402"/>
      <c r="X3" s="402"/>
      <c r="Y3" s="402"/>
      <c r="Z3" s="402"/>
    </row>
    <row r="4" spans="1:27" ht="21" customHeight="1">
      <c r="B4" s="100" t="s">
        <v>1</v>
      </c>
      <c r="C4" s="89"/>
      <c r="D4" s="89"/>
      <c r="E4" s="89"/>
    </row>
    <row r="5" spans="1:27" ht="21" customHeight="1">
      <c r="A5" s="50"/>
      <c r="B5" s="89"/>
      <c r="C5" s="89"/>
      <c r="D5" s="89"/>
      <c r="E5" s="89"/>
      <c r="Q5" s="51" t="s">
        <v>2</v>
      </c>
      <c r="R5" s="403"/>
      <c r="S5" s="404"/>
      <c r="T5" s="404"/>
      <c r="U5" s="397"/>
      <c r="V5" s="397"/>
      <c r="W5" s="397"/>
      <c r="X5" s="397"/>
      <c r="Y5" s="397"/>
      <c r="Z5"/>
    </row>
    <row r="6" spans="1:27" ht="13.95" customHeight="1">
      <c r="A6" s="50"/>
      <c r="B6" s="89"/>
      <c r="C6" s="89"/>
      <c r="D6" s="89"/>
      <c r="E6" s="89"/>
    </row>
    <row r="7" spans="1:27" ht="13.95" customHeight="1">
      <c r="A7" s="50"/>
      <c r="B7" s="91">
        <v>1</v>
      </c>
      <c r="C7" s="91" t="s">
        <v>218</v>
      </c>
      <c r="D7" s="89"/>
      <c r="E7" s="89"/>
    </row>
    <row r="8" spans="1:27" ht="13.95" customHeight="1">
      <c r="A8" s="50"/>
      <c r="B8" s="91"/>
      <c r="C8" s="115" t="s">
        <v>159</v>
      </c>
      <c r="D8" s="89"/>
      <c r="E8" s="89"/>
    </row>
    <row r="9" spans="1:27" ht="21" customHeight="1">
      <c r="C9" s="65" t="s">
        <v>147</v>
      </c>
      <c r="D9" s="48" t="s">
        <v>158</v>
      </c>
      <c r="F9"/>
      <c r="G9" s="65" t="s">
        <v>0</v>
      </c>
      <c r="H9" s="48" t="s">
        <v>151</v>
      </c>
      <c r="K9" s="52"/>
    </row>
    <row r="10" spans="1:27" ht="13.2" customHeight="1"/>
    <row r="11" spans="1:27" ht="18" customHeight="1">
      <c r="B11" s="92">
        <v>2</v>
      </c>
      <c r="C11" s="91" t="s">
        <v>3</v>
      </c>
      <c r="D11" s="89"/>
      <c r="E11" s="89"/>
    </row>
    <row r="12" spans="1:27" ht="16.2" customHeight="1">
      <c r="B12" s="89"/>
      <c r="C12" s="90" t="s">
        <v>4</v>
      </c>
      <c r="D12" s="89" t="s">
        <v>169</v>
      </c>
      <c r="E12" s="89"/>
    </row>
    <row r="13" spans="1:27" ht="16.2" customHeight="1">
      <c r="B13" s="89"/>
      <c r="C13" s="89"/>
      <c r="D13" s="89" t="s">
        <v>220</v>
      </c>
      <c r="E13" s="89"/>
    </row>
    <row r="14" spans="1:27" ht="16.2" customHeight="1">
      <c r="B14" s="89"/>
      <c r="C14" s="90" t="s">
        <v>4</v>
      </c>
      <c r="D14" s="89" t="s">
        <v>183</v>
      </c>
      <c r="E14" s="89"/>
    </row>
    <row r="15" spans="1:27" ht="16.2" customHeight="1">
      <c r="B15" s="89"/>
      <c r="C15" s="90" t="s">
        <v>4</v>
      </c>
      <c r="D15" s="89" t="s">
        <v>5</v>
      </c>
      <c r="E15" s="89"/>
    </row>
    <row r="16" spans="1:27" ht="16.2" customHeight="1">
      <c r="B16" s="89"/>
      <c r="C16" s="90" t="s">
        <v>4</v>
      </c>
      <c r="D16" s="89" t="s">
        <v>6</v>
      </c>
      <c r="E16" s="89"/>
    </row>
    <row r="17" spans="2:36" ht="16.2" customHeight="1">
      <c r="B17" s="89"/>
      <c r="C17" s="89"/>
      <c r="D17" s="89" t="s">
        <v>170</v>
      </c>
      <c r="E17" s="89"/>
    </row>
    <row r="18" spans="2:36" ht="13.2" customHeight="1">
      <c r="B18" s="89"/>
      <c r="C18" s="89"/>
      <c r="D18" s="89"/>
      <c r="E18" s="89"/>
    </row>
    <row r="19" spans="2:36" ht="21" customHeight="1">
      <c r="C19" s="53" t="s">
        <v>7</v>
      </c>
      <c r="D19" s="54"/>
      <c r="E19" s="410" t="s">
        <v>9</v>
      </c>
      <c r="F19" s="411"/>
      <c r="G19" s="411"/>
      <c r="H19" s="411"/>
      <c r="I19" s="411"/>
      <c r="J19" s="412"/>
      <c r="K19" s="413" t="s">
        <v>14</v>
      </c>
      <c r="L19" s="406"/>
      <c r="M19" s="407"/>
      <c r="N19" s="413" t="s">
        <v>15</v>
      </c>
      <c r="O19" s="406"/>
      <c r="P19" s="407"/>
      <c r="Q19" s="413" t="s">
        <v>160</v>
      </c>
      <c r="R19" s="406"/>
      <c r="S19" s="406"/>
      <c r="T19" s="414"/>
      <c r="U19" s="413" t="s">
        <v>18</v>
      </c>
      <c r="V19" s="406"/>
      <c r="W19" s="407"/>
      <c r="X19" s="405" t="s">
        <v>27</v>
      </c>
      <c r="Y19" s="406"/>
      <c r="Z19" s="407"/>
      <c r="AE19" s="124" t="s">
        <v>161</v>
      </c>
      <c r="AF19" s="125"/>
      <c r="AG19" s="125"/>
      <c r="AH19" s="125"/>
      <c r="AI19" s="125"/>
      <c r="AJ19" s="125"/>
    </row>
    <row r="20" spans="2:36" ht="14.4" customHeight="1">
      <c r="C20" s="98" t="s">
        <v>8</v>
      </c>
      <c r="D20" s="99"/>
      <c r="E20" s="415" t="s">
        <v>138</v>
      </c>
      <c r="F20" s="416"/>
      <c r="G20" s="416"/>
      <c r="H20" s="416"/>
      <c r="I20" s="416"/>
      <c r="J20" s="417"/>
      <c r="K20" s="111" t="s">
        <v>13</v>
      </c>
      <c r="L20" s="112"/>
      <c r="M20" s="113"/>
      <c r="N20" s="438" t="s">
        <v>189</v>
      </c>
      <c r="O20" s="439"/>
      <c r="P20" s="440"/>
      <c r="Q20" s="114"/>
      <c r="R20" s="59"/>
      <c r="S20" s="59"/>
      <c r="T20" s="69"/>
      <c r="U20" s="119" t="s">
        <v>154</v>
      </c>
      <c r="V20" s="120"/>
      <c r="W20" s="121"/>
      <c r="X20" s="58"/>
      <c r="Y20" s="59"/>
      <c r="Z20" s="57"/>
    </row>
    <row r="21" spans="2:36" ht="13.2" customHeight="1">
      <c r="C21" s="410">
        <v>1</v>
      </c>
      <c r="D21" s="412"/>
      <c r="E21" s="410" t="s">
        <v>140</v>
      </c>
      <c r="F21" s="411"/>
      <c r="G21" s="411"/>
      <c r="H21" s="411"/>
      <c r="I21" s="411"/>
      <c r="J21" s="412"/>
      <c r="K21" s="425"/>
      <c r="L21" s="426"/>
      <c r="M21" s="427"/>
      <c r="N21" s="400" t="s">
        <v>172</v>
      </c>
      <c r="O21" s="428"/>
      <c r="P21" s="429"/>
      <c r="Q21" s="400">
        <v>1101</v>
      </c>
      <c r="R21" s="401"/>
      <c r="S21" s="408">
        <f t="shared" ref="S21:S38" si="0">IF($Q21="","",VLOOKUP($Q21,研修科目,4,FALSE))</f>
        <v>0</v>
      </c>
      <c r="T21" s="409"/>
      <c r="U21" s="62"/>
      <c r="V21" s="64"/>
      <c r="W21" s="63"/>
      <c r="X21" s="64"/>
      <c r="Y21" s="64"/>
      <c r="Z21" s="63"/>
      <c r="AE21" s="118" t="str">
        <f t="shared" ref="AE21:AE38" si="1">IF($Q21="","",VLOOKUP($Q21,研修科目,3,FALSE))</f>
        <v>2時間</v>
      </c>
    </row>
    <row r="22" spans="2:36" ht="13.2" customHeight="1">
      <c r="C22" s="418"/>
      <c r="D22" s="419"/>
      <c r="E22" s="418"/>
      <c r="F22" s="423"/>
      <c r="G22" s="423"/>
      <c r="H22" s="423"/>
      <c r="I22" s="423"/>
      <c r="J22" s="419"/>
      <c r="K22" s="435"/>
      <c r="L22" s="436"/>
      <c r="M22" s="437"/>
      <c r="N22" s="396"/>
      <c r="O22" s="430"/>
      <c r="P22" s="431"/>
      <c r="Q22" s="396">
        <v>1213</v>
      </c>
      <c r="R22" s="397"/>
      <c r="S22" s="398">
        <f t="shared" si="0"/>
        <v>0</v>
      </c>
      <c r="T22" s="399"/>
      <c r="U22" s="66"/>
      <c r="W22" s="67"/>
      <c r="Z22" s="67"/>
      <c r="AE22" s="118" t="str">
        <f t="shared" si="1"/>
        <v>2時間</v>
      </c>
    </row>
    <row r="23" spans="2:36" ht="13.2" customHeight="1">
      <c r="C23" s="418"/>
      <c r="D23" s="419"/>
      <c r="E23" s="418"/>
      <c r="F23" s="423"/>
      <c r="G23" s="423"/>
      <c r="H23" s="423"/>
      <c r="I23" s="423"/>
      <c r="J23" s="419"/>
      <c r="K23" s="435" t="s">
        <v>148</v>
      </c>
      <c r="L23" s="436"/>
      <c r="M23" s="437"/>
      <c r="N23" s="396"/>
      <c r="O23" s="430"/>
      <c r="P23" s="431"/>
      <c r="Q23" s="396">
        <v>1109</v>
      </c>
      <c r="R23" s="397"/>
      <c r="S23" s="398">
        <f t="shared" si="0"/>
        <v>0</v>
      </c>
      <c r="T23" s="399"/>
      <c r="U23" s="66"/>
      <c r="V23" s="65" t="s">
        <v>0</v>
      </c>
      <c r="W23" s="67"/>
      <c r="Y23" s="65" t="s">
        <v>0</v>
      </c>
      <c r="Z23" s="67"/>
      <c r="AE23" s="118" t="str">
        <f t="shared" si="1"/>
        <v>2時間</v>
      </c>
    </row>
    <row r="24" spans="2:36" ht="13.2" customHeight="1">
      <c r="C24" s="420"/>
      <c r="D24" s="419"/>
      <c r="E24" s="420"/>
      <c r="F24" s="423"/>
      <c r="G24" s="423"/>
      <c r="H24" s="423"/>
      <c r="I24" s="423"/>
      <c r="J24" s="419"/>
      <c r="K24" s="435"/>
      <c r="L24" s="436"/>
      <c r="M24" s="437"/>
      <c r="N24" s="432"/>
      <c r="O24" s="404"/>
      <c r="P24" s="433"/>
      <c r="Q24" s="396">
        <v>1214</v>
      </c>
      <c r="R24" s="397"/>
      <c r="S24" s="398" t="str">
        <f t="shared" si="0"/>
        <v>(条件有り)</v>
      </c>
      <c r="T24" s="399"/>
      <c r="U24" s="66"/>
      <c r="W24" s="67"/>
      <c r="Z24" s="67"/>
      <c r="AE24" s="118" t="str">
        <f t="shared" si="1"/>
        <v>2時間（原則(13時～16時)の間に実施）</v>
      </c>
    </row>
    <row r="25" spans="2:36" ht="13.2" customHeight="1">
      <c r="C25" s="420"/>
      <c r="D25" s="419"/>
      <c r="E25" s="420"/>
      <c r="F25" s="423"/>
      <c r="G25" s="423"/>
      <c r="H25" s="423"/>
      <c r="I25" s="423"/>
      <c r="J25" s="419"/>
      <c r="K25" s="435"/>
      <c r="L25" s="436"/>
      <c r="M25" s="437"/>
      <c r="N25" s="432"/>
      <c r="O25" s="404"/>
      <c r="P25" s="433"/>
      <c r="Q25" s="396">
        <v>1110</v>
      </c>
      <c r="R25" s="397"/>
      <c r="S25" s="398">
        <f t="shared" si="0"/>
        <v>0</v>
      </c>
      <c r="T25" s="399"/>
      <c r="U25" s="66"/>
      <c r="W25" s="67"/>
      <c r="Z25" s="67"/>
      <c r="AE25" s="118"/>
    </row>
    <row r="26" spans="2:36" ht="13.2" customHeight="1">
      <c r="C26" s="421"/>
      <c r="D26" s="422"/>
      <c r="E26" s="421"/>
      <c r="F26" s="424"/>
      <c r="G26" s="424"/>
      <c r="H26" s="424"/>
      <c r="I26" s="424"/>
      <c r="J26" s="422"/>
      <c r="K26" s="442"/>
      <c r="L26" s="443"/>
      <c r="M26" s="444"/>
      <c r="N26" s="434"/>
      <c r="O26" s="416"/>
      <c r="P26" s="417"/>
      <c r="Q26" s="445">
        <v>1206</v>
      </c>
      <c r="R26" s="446"/>
      <c r="S26" s="447">
        <f t="shared" si="0"/>
        <v>0</v>
      </c>
      <c r="T26" s="448"/>
      <c r="U26" s="68"/>
      <c r="V26" s="60"/>
      <c r="W26" s="69"/>
      <c r="X26" s="60"/>
      <c r="Y26" s="60"/>
      <c r="Z26" s="69"/>
      <c r="AE26" s="118" t="str">
        <f t="shared" si="1"/>
        <v>2時間</v>
      </c>
    </row>
    <row r="27" spans="2:36" ht="13.2" customHeight="1">
      <c r="C27" s="410">
        <v>2</v>
      </c>
      <c r="D27" s="412"/>
      <c r="E27" s="410" t="s">
        <v>142</v>
      </c>
      <c r="F27" s="411"/>
      <c r="G27" s="411"/>
      <c r="H27" s="411"/>
      <c r="I27" s="411"/>
      <c r="J27" s="412"/>
      <c r="K27" s="425" t="s">
        <v>162</v>
      </c>
      <c r="L27" s="426"/>
      <c r="M27" s="427"/>
      <c r="N27" s="400" t="s">
        <v>121</v>
      </c>
      <c r="O27" s="428"/>
      <c r="P27" s="429"/>
      <c r="Q27" s="400">
        <v>2102</v>
      </c>
      <c r="R27" s="441"/>
      <c r="S27" s="408">
        <f t="shared" si="0"/>
        <v>0</v>
      </c>
      <c r="T27" s="409"/>
      <c r="U27" s="66"/>
      <c r="W27" s="67"/>
      <c r="X27" s="64"/>
      <c r="Y27" s="64"/>
      <c r="Z27" s="63"/>
      <c r="AE27" s="118" t="str">
        <f t="shared" si="1"/>
        <v>2時間</v>
      </c>
    </row>
    <row r="28" spans="2:36" ht="13.2" customHeight="1">
      <c r="C28" s="418"/>
      <c r="D28" s="419"/>
      <c r="E28" s="418"/>
      <c r="F28" s="423"/>
      <c r="G28" s="423"/>
      <c r="H28" s="423"/>
      <c r="I28" s="423"/>
      <c r="J28" s="419"/>
      <c r="K28" s="435" t="s">
        <v>222</v>
      </c>
      <c r="L28" s="436"/>
      <c r="M28" s="437"/>
      <c r="N28" s="396"/>
      <c r="O28" s="430"/>
      <c r="P28" s="431"/>
      <c r="Q28" s="396">
        <v>2104</v>
      </c>
      <c r="R28" s="397"/>
      <c r="S28" s="398" t="str">
        <f t="shared" si="0"/>
        <v>(条件有り)</v>
      </c>
      <c r="T28" s="399"/>
      <c r="U28" s="66"/>
      <c r="W28" s="67"/>
      <c r="Z28" s="67"/>
      <c r="AE28" s="118" t="str">
        <f t="shared" si="1"/>
        <v>2時間(13時半か14時開始)水･木を含む</v>
      </c>
    </row>
    <row r="29" spans="2:36" ht="13.2" customHeight="1">
      <c r="C29" s="418"/>
      <c r="D29" s="419"/>
      <c r="E29" s="418"/>
      <c r="F29" s="423"/>
      <c r="G29" s="423"/>
      <c r="H29" s="423"/>
      <c r="I29" s="423"/>
      <c r="J29" s="419"/>
      <c r="K29" s="435" t="s">
        <v>223</v>
      </c>
      <c r="L29" s="436"/>
      <c r="M29" s="437"/>
      <c r="N29" s="396"/>
      <c r="O29" s="430"/>
      <c r="P29" s="431"/>
      <c r="Q29" s="396">
        <v>2109</v>
      </c>
      <c r="R29" s="397"/>
      <c r="S29" s="398" t="str">
        <f t="shared" si="0"/>
        <v>(条件有り)</v>
      </c>
      <c r="T29" s="399"/>
      <c r="U29" s="66"/>
      <c r="V29" s="65" t="s">
        <v>0</v>
      </c>
      <c r="W29" s="67"/>
      <c r="Y29" s="65" t="s">
        <v>0</v>
      </c>
      <c r="Z29" s="67"/>
      <c r="AE29" s="118" t="str">
        <f t="shared" si="1"/>
        <v>2時間（水曜日実施）</v>
      </c>
    </row>
    <row r="30" spans="2:36" ht="13.2" customHeight="1">
      <c r="C30" s="420"/>
      <c r="D30" s="419"/>
      <c r="E30" s="420"/>
      <c r="F30" s="423"/>
      <c r="G30" s="423"/>
      <c r="H30" s="423"/>
      <c r="I30" s="423"/>
      <c r="J30" s="419"/>
      <c r="K30" s="435" t="s">
        <v>224</v>
      </c>
      <c r="L30" s="436"/>
      <c r="M30" s="437"/>
      <c r="N30" s="432"/>
      <c r="O30" s="404"/>
      <c r="P30" s="433"/>
      <c r="Q30" s="396">
        <v>2110</v>
      </c>
      <c r="R30" s="397"/>
      <c r="S30" s="398">
        <f t="shared" si="0"/>
        <v>0</v>
      </c>
      <c r="T30" s="399"/>
      <c r="U30" s="66"/>
      <c r="W30" s="67"/>
      <c r="Z30" s="67"/>
      <c r="AE30" s="118" t="str">
        <f t="shared" si="1"/>
        <v>2時間</v>
      </c>
    </row>
    <row r="31" spans="2:36" ht="13.2" customHeight="1">
      <c r="C31" s="420"/>
      <c r="D31" s="419"/>
      <c r="E31" s="420"/>
      <c r="F31" s="423"/>
      <c r="G31" s="423"/>
      <c r="H31" s="423"/>
      <c r="I31" s="423"/>
      <c r="J31" s="419"/>
      <c r="K31" s="435" t="s">
        <v>163</v>
      </c>
      <c r="L31" s="436"/>
      <c r="M31" s="437"/>
      <c r="N31" s="432"/>
      <c r="O31" s="404"/>
      <c r="P31" s="433"/>
      <c r="Q31" s="396">
        <v>2111</v>
      </c>
      <c r="R31" s="397"/>
      <c r="S31" s="398" t="str">
        <f t="shared" si="0"/>
        <v>(条件有り)</v>
      </c>
      <c r="T31" s="399"/>
      <c r="U31" s="66"/>
      <c r="W31" s="67"/>
      <c r="Z31" s="67"/>
      <c r="AE31" s="118"/>
    </row>
    <row r="32" spans="2:36" ht="13.2" customHeight="1">
      <c r="C32" s="421"/>
      <c r="D32" s="422"/>
      <c r="E32" s="421"/>
      <c r="F32" s="424"/>
      <c r="G32" s="424"/>
      <c r="H32" s="424"/>
      <c r="I32" s="424"/>
      <c r="J32" s="422"/>
      <c r="K32" s="442"/>
      <c r="L32" s="443"/>
      <c r="M32" s="444"/>
      <c r="N32" s="434"/>
      <c r="O32" s="416"/>
      <c r="P32" s="417"/>
      <c r="Q32" s="445"/>
      <c r="R32" s="446"/>
      <c r="S32" s="447" t="str">
        <f t="shared" si="0"/>
        <v/>
      </c>
      <c r="T32" s="448"/>
      <c r="U32" s="66"/>
      <c r="W32" s="67"/>
      <c r="X32" s="60"/>
      <c r="Y32" s="60"/>
      <c r="Z32" s="69"/>
      <c r="AE32" s="118" t="str">
        <f t="shared" si="1"/>
        <v/>
      </c>
    </row>
    <row r="33" spans="2:31" ht="13.2" customHeight="1">
      <c r="C33" s="410">
        <v>3</v>
      </c>
      <c r="D33" s="412"/>
      <c r="E33" s="410" t="s">
        <v>149</v>
      </c>
      <c r="F33" s="411"/>
      <c r="G33" s="411"/>
      <c r="H33" s="411"/>
      <c r="I33" s="411"/>
      <c r="J33" s="412"/>
      <c r="K33" s="425"/>
      <c r="L33" s="426"/>
      <c r="M33" s="427"/>
      <c r="N33" s="400" t="s">
        <v>165</v>
      </c>
      <c r="O33" s="428"/>
      <c r="P33" s="429"/>
      <c r="Q33" s="400"/>
      <c r="R33" s="441"/>
      <c r="S33" s="408" t="str">
        <f t="shared" si="0"/>
        <v/>
      </c>
      <c r="T33" s="409"/>
      <c r="U33" s="62"/>
      <c r="V33" s="64"/>
      <c r="W33" s="63"/>
      <c r="X33" s="64"/>
      <c r="Y33" s="64"/>
      <c r="Z33" s="63"/>
      <c r="AE33" s="118" t="str">
        <f t="shared" si="1"/>
        <v/>
      </c>
    </row>
    <row r="34" spans="2:31" ht="13.2" customHeight="1">
      <c r="C34" s="418"/>
      <c r="D34" s="419"/>
      <c r="E34" s="418"/>
      <c r="F34" s="423"/>
      <c r="G34" s="423"/>
      <c r="H34" s="423"/>
      <c r="I34" s="423"/>
      <c r="J34" s="419"/>
      <c r="K34" s="435"/>
      <c r="L34" s="436"/>
      <c r="M34" s="437"/>
      <c r="N34" s="396"/>
      <c r="O34" s="430"/>
      <c r="P34" s="431"/>
      <c r="Q34" s="396"/>
      <c r="R34" s="397"/>
      <c r="S34" s="398" t="str">
        <f t="shared" si="0"/>
        <v/>
      </c>
      <c r="T34" s="399"/>
      <c r="U34" s="66"/>
      <c r="W34" s="67"/>
      <c r="Z34" s="67"/>
      <c r="AE34" s="118" t="str">
        <f t="shared" si="1"/>
        <v/>
      </c>
    </row>
    <row r="35" spans="2:31" ht="13.2" customHeight="1">
      <c r="C35" s="418"/>
      <c r="D35" s="419"/>
      <c r="E35" s="418"/>
      <c r="F35" s="423"/>
      <c r="G35" s="423"/>
      <c r="H35" s="423"/>
      <c r="I35" s="423"/>
      <c r="J35" s="419"/>
      <c r="K35" s="435" t="s">
        <v>164</v>
      </c>
      <c r="L35" s="436"/>
      <c r="M35" s="437"/>
      <c r="N35" s="396"/>
      <c r="O35" s="430"/>
      <c r="P35" s="431"/>
      <c r="Q35" s="396">
        <v>2301</v>
      </c>
      <c r="R35" s="397"/>
      <c r="S35" s="398" t="e">
        <f t="shared" si="0"/>
        <v>#N/A</v>
      </c>
      <c r="T35" s="399"/>
      <c r="U35" s="66"/>
      <c r="V35" s="65" t="s">
        <v>147</v>
      </c>
      <c r="W35" s="67"/>
      <c r="Y35" s="65" t="s">
        <v>0</v>
      </c>
      <c r="Z35" s="67"/>
      <c r="AE35" s="118" t="e">
        <f t="shared" si="1"/>
        <v>#N/A</v>
      </c>
    </row>
    <row r="36" spans="2:31" ht="13.2" customHeight="1">
      <c r="C36" s="420"/>
      <c r="D36" s="419"/>
      <c r="E36" s="420"/>
      <c r="F36" s="423"/>
      <c r="G36" s="423"/>
      <c r="H36" s="423"/>
      <c r="I36" s="423"/>
      <c r="J36" s="419"/>
      <c r="K36" s="435"/>
      <c r="L36" s="436"/>
      <c r="M36" s="437"/>
      <c r="N36" s="432"/>
      <c r="O36" s="404"/>
      <c r="P36" s="433"/>
      <c r="Q36" s="396"/>
      <c r="R36" s="397"/>
      <c r="S36" s="398" t="str">
        <f t="shared" si="0"/>
        <v/>
      </c>
      <c r="T36" s="399"/>
      <c r="U36" s="66"/>
      <c r="W36" s="67"/>
      <c r="Z36" s="67"/>
      <c r="AE36" s="118" t="str">
        <f t="shared" si="1"/>
        <v/>
      </c>
    </row>
    <row r="37" spans="2:31" ht="13.2" customHeight="1">
      <c r="C37" s="420"/>
      <c r="D37" s="419"/>
      <c r="E37" s="420"/>
      <c r="F37" s="423"/>
      <c r="G37" s="423"/>
      <c r="H37" s="423"/>
      <c r="I37" s="423"/>
      <c r="J37" s="419"/>
      <c r="K37" s="435"/>
      <c r="L37" s="436"/>
      <c r="M37" s="437"/>
      <c r="N37" s="432"/>
      <c r="O37" s="404"/>
      <c r="P37" s="433"/>
      <c r="Q37" s="122"/>
      <c r="R37"/>
      <c r="S37" s="398" t="str">
        <f t="shared" si="0"/>
        <v/>
      </c>
      <c r="T37" s="399"/>
      <c r="U37" s="66"/>
      <c r="W37" s="67"/>
      <c r="Z37" s="67"/>
      <c r="AE37" s="118"/>
    </row>
    <row r="38" spans="2:31" ht="13.2" customHeight="1">
      <c r="C38" s="421"/>
      <c r="D38" s="422"/>
      <c r="E38" s="421"/>
      <c r="F38" s="424"/>
      <c r="G38" s="424"/>
      <c r="H38" s="424"/>
      <c r="I38" s="424"/>
      <c r="J38" s="422"/>
      <c r="K38" s="442"/>
      <c r="L38" s="443"/>
      <c r="M38" s="444"/>
      <c r="N38" s="434"/>
      <c r="O38" s="416"/>
      <c r="P38" s="417"/>
      <c r="Q38" s="445"/>
      <c r="R38" s="446"/>
      <c r="S38" s="447" t="str">
        <f t="shared" si="0"/>
        <v/>
      </c>
      <c r="T38" s="448"/>
      <c r="U38" s="68"/>
      <c r="V38" s="60"/>
      <c r="W38" s="69"/>
      <c r="X38" s="60"/>
      <c r="Y38" s="60"/>
      <c r="Z38" s="69"/>
      <c r="AE38" s="118" t="str">
        <f t="shared" si="1"/>
        <v/>
      </c>
    </row>
    <row r="39" spans="2:31" ht="13.2" customHeight="1"/>
    <row r="40" spans="2:31" ht="13.2" customHeight="1">
      <c r="C40" s="89" t="s">
        <v>202</v>
      </c>
      <c r="D40" s="138"/>
      <c r="E40" s="138"/>
      <c r="F40" s="138"/>
      <c r="G40" s="138"/>
      <c r="H40" s="138"/>
      <c r="I40" s="138"/>
      <c r="J40" s="138"/>
      <c r="K40" s="139"/>
      <c r="L40" s="137"/>
      <c r="M40" s="137"/>
      <c r="N40" s="140"/>
      <c r="O40" s="140"/>
      <c r="P40" s="140"/>
      <c r="Q40" s="153" t="s">
        <v>201</v>
      </c>
      <c r="R40"/>
      <c r="S40" s="136"/>
      <c r="T40" s="141"/>
      <c r="AE40" s="118"/>
    </row>
    <row r="41" spans="2:31" ht="4.2" customHeight="1">
      <c r="C41" s="89"/>
      <c r="D41" s="138"/>
      <c r="E41" s="138"/>
      <c r="F41" s="138"/>
      <c r="G41" s="138"/>
      <c r="H41" s="138"/>
      <c r="I41" s="138"/>
      <c r="J41" s="138"/>
      <c r="K41" s="139"/>
      <c r="L41" s="137"/>
      <c r="M41" s="137"/>
      <c r="N41" s="140"/>
      <c r="O41" s="140"/>
      <c r="P41" s="140"/>
      <c r="Q41" s="153"/>
      <c r="R41"/>
      <c r="S41" s="136"/>
      <c r="T41" s="141"/>
      <c r="AE41" s="118"/>
    </row>
    <row r="42" spans="2:31" ht="30.6" customHeight="1">
      <c r="B42" s="89"/>
      <c r="C42" s="457" t="s">
        <v>200</v>
      </c>
      <c r="D42" s="458"/>
      <c r="E42" s="458"/>
      <c r="F42" s="458"/>
      <c r="G42" s="458"/>
      <c r="H42" s="458"/>
      <c r="I42" s="458"/>
      <c r="J42" s="458"/>
      <c r="K42" s="146" t="s">
        <v>197</v>
      </c>
      <c r="L42" s="72" t="s">
        <v>147</v>
      </c>
      <c r="M42" s="144" t="s">
        <v>198</v>
      </c>
      <c r="N42" s="145" t="s">
        <v>0</v>
      </c>
      <c r="O42" s="140"/>
      <c r="P42" s="140"/>
      <c r="Q42" s="459" t="s">
        <v>199</v>
      </c>
      <c r="R42" s="460"/>
      <c r="S42" s="460"/>
      <c r="T42" s="460"/>
      <c r="U42" s="461" t="s">
        <v>196</v>
      </c>
      <c r="V42" s="462"/>
      <c r="W42" s="462"/>
      <c r="X42" s="462" t="s">
        <v>216</v>
      </c>
      <c r="Y42" s="462"/>
      <c r="Z42" s="463"/>
      <c r="AE42" s="118"/>
    </row>
    <row r="43" spans="2:31" ht="10.95" customHeight="1">
      <c r="B43" s="89"/>
      <c r="C43" s="147"/>
      <c r="D43" s="147"/>
      <c r="E43" s="147"/>
      <c r="F43" s="147"/>
      <c r="G43" s="147"/>
      <c r="H43" s="147"/>
      <c r="I43" s="147"/>
      <c r="J43" s="147"/>
      <c r="K43" s="148"/>
      <c r="L43" s="65"/>
      <c r="M43" s="149"/>
      <c r="N43" s="150"/>
      <c r="O43" s="140"/>
      <c r="P43" s="140"/>
      <c r="Q43" s="151"/>
      <c r="R43" s="151"/>
      <c r="S43" s="151"/>
      <c r="T43" s="151"/>
      <c r="U43" s="152"/>
      <c r="V43" s="152"/>
      <c r="W43" s="152"/>
      <c r="X43" s="152"/>
      <c r="Y43" s="152"/>
      <c r="Z43" s="152"/>
      <c r="AE43" s="118"/>
    </row>
    <row r="44" spans="2:31" ht="18" customHeight="1">
      <c r="B44" s="91">
        <v>3</v>
      </c>
      <c r="C44" s="91" t="s">
        <v>19</v>
      </c>
      <c r="D44" s="89"/>
      <c r="E44" s="89"/>
      <c r="F44" s="89"/>
      <c r="G44" s="89"/>
      <c r="H44" s="89"/>
      <c r="I44" s="89"/>
      <c r="J44" s="89"/>
      <c r="K44" s="89"/>
      <c r="L44" s="89"/>
      <c r="M44" s="89"/>
      <c r="N44" s="89"/>
      <c r="O44" s="89"/>
      <c r="P44" s="89"/>
      <c r="Q44" s="89"/>
      <c r="R44" s="89"/>
      <c r="S44" s="89"/>
      <c r="T44" s="89"/>
      <c r="U44" s="89"/>
    </row>
    <row r="45" spans="2:31" ht="16.2" customHeight="1">
      <c r="B45" s="89"/>
      <c r="C45" s="90" t="s">
        <v>4</v>
      </c>
      <c r="D45" s="89" t="s">
        <v>20</v>
      </c>
      <c r="E45" s="89"/>
      <c r="F45" s="89"/>
      <c r="G45" s="89"/>
      <c r="H45" s="89"/>
      <c r="I45" s="89"/>
      <c r="J45" s="89"/>
      <c r="K45" s="89"/>
      <c r="L45" s="89"/>
      <c r="M45" s="89"/>
      <c r="N45" s="89"/>
      <c r="O45" s="89"/>
      <c r="P45" s="89"/>
      <c r="Q45" s="89"/>
      <c r="R45" s="89"/>
      <c r="S45" s="89"/>
      <c r="T45" s="89"/>
      <c r="U45" s="89"/>
    </row>
    <row r="46" spans="2:31" ht="16.2" customHeight="1">
      <c r="B46" s="89"/>
      <c r="C46" s="90" t="s">
        <v>4</v>
      </c>
      <c r="D46" s="89" t="s">
        <v>21</v>
      </c>
      <c r="E46" s="89"/>
      <c r="F46" s="89"/>
      <c r="G46" s="89"/>
      <c r="H46" s="89"/>
      <c r="I46" s="89"/>
      <c r="J46" s="89"/>
      <c r="K46" s="89"/>
      <c r="L46" s="89"/>
      <c r="M46" s="89"/>
      <c r="N46" s="89"/>
      <c r="O46" s="89"/>
      <c r="P46" s="89"/>
      <c r="Q46" s="89"/>
      <c r="R46" s="89"/>
      <c r="S46" s="89"/>
      <c r="T46" s="89"/>
      <c r="U46" s="89"/>
    </row>
    <row r="47" spans="2:31" s="89" customFormat="1" ht="24.6" customHeight="1">
      <c r="C47" s="84" t="s">
        <v>22</v>
      </c>
      <c r="D47" s="85"/>
      <c r="E47" s="85"/>
      <c r="F47" s="85"/>
      <c r="G47" s="85"/>
      <c r="H47" s="85"/>
      <c r="I47" s="85"/>
      <c r="J47" s="85"/>
      <c r="K47" s="85"/>
      <c r="L47" s="105"/>
      <c r="M47" s="106"/>
      <c r="N47" s="107"/>
      <c r="O47" s="105" t="s">
        <v>197</v>
      </c>
      <c r="P47" s="143" t="s">
        <v>147</v>
      </c>
      <c r="Q47" s="142"/>
      <c r="R47" s="142"/>
      <c r="S47" s="142"/>
      <c r="T47" s="105"/>
      <c r="U47" s="105" t="s">
        <v>198</v>
      </c>
      <c r="V47" s="143" t="s">
        <v>0</v>
      </c>
      <c r="W47" s="105"/>
      <c r="X47" s="105"/>
      <c r="Y47" s="106"/>
    </row>
    <row r="48" spans="2:31" ht="24.6" customHeight="1">
      <c r="C48" s="86"/>
      <c r="D48" s="87" t="s">
        <v>23</v>
      </c>
      <c r="E48" s="87"/>
      <c r="F48" s="87"/>
      <c r="G48" s="87"/>
      <c r="H48" s="87"/>
      <c r="I48" s="87"/>
      <c r="J48" s="87"/>
      <c r="K48" s="87"/>
      <c r="L48" s="89"/>
      <c r="M48" s="67"/>
      <c r="N48" s="452">
        <v>1206</v>
      </c>
      <c r="O48" s="453"/>
      <c r="P48" s="453"/>
      <c r="Q48" s="453"/>
      <c r="R48" s="71">
        <v>2</v>
      </c>
      <c r="S48" s="60" t="s">
        <v>25</v>
      </c>
      <c r="T48" s="454"/>
      <c r="U48" s="453"/>
      <c r="V48" s="453"/>
      <c r="W48" s="453"/>
      <c r="X48" s="127"/>
      <c r="Y48" s="73" t="s">
        <v>25</v>
      </c>
    </row>
    <row r="49" spans="2:26" ht="24.6" customHeight="1">
      <c r="C49" s="68"/>
      <c r="D49" s="94" t="s">
        <v>24</v>
      </c>
      <c r="E49" s="60"/>
      <c r="F49" s="60"/>
      <c r="G49" s="60"/>
      <c r="H49" s="60"/>
      <c r="I49" s="60"/>
      <c r="J49" s="60"/>
      <c r="K49" s="60"/>
      <c r="L49" s="60"/>
      <c r="M49" s="69"/>
      <c r="N49" s="452" t="s">
        <v>152</v>
      </c>
      <c r="O49" s="453"/>
      <c r="P49" s="453"/>
      <c r="Q49" s="453"/>
      <c r="R49" s="71"/>
      <c r="S49" s="60" t="s">
        <v>25</v>
      </c>
      <c r="T49" s="454" t="s">
        <v>152</v>
      </c>
      <c r="U49" s="453"/>
      <c r="V49" s="453"/>
      <c r="W49" s="453"/>
      <c r="X49" s="127"/>
      <c r="Y49" s="73" t="s">
        <v>25</v>
      </c>
    </row>
    <row r="50" spans="2:26" ht="13.2" customHeight="1">
      <c r="E50" s="65"/>
      <c r="F50" s="93"/>
      <c r="G50" s="50"/>
      <c r="H50" s="65"/>
      <c r="I50" s="93"/>
    </row>
    <row r="51" spans="2:26" ht="21" customHeight="1">
      <c r="B51" s="89">
        <v>4</v>
      </c>
      <c r="C51" s="89" t="s">
        <v>131</v>
      </c>
      <c r="D51" s="89"/>
      <c r="E51" s="89"/>
      <c r="F51" s="89"/>
      <c r="G51" s="89"/>
      <c r="H51" s="89" t="s">
        <v>180</v>
      </c>
      <c r="I51" s="89"/>
      <c r="J51" s="89"/>
      <c r="K51" s="89"/>
      <c r="L51" s="89"/>
      <c r="M51" s="89"/>
    </row>
    <row r="52" spans="2:26" ht="10.95" customHeight="1">
      <c r="B52" s="89"/>
      <c r="C52" s="89"/>
      <c r="D52" s="89"/>
      <c r="E52" s="89"/>
      <c r="F52" s="89"/>
      <c r="G52" s="89"/>
      <c r="H52" s="89"/>
      <c r="I52" s="89"/>
      <c r="J52" s="89"/>
      <c r="K52" s="89"/>
      <c r="L52" s="89"/>
      <c r="M52" s="89"/>
    </row>
    <row r="53" spans="2:26" ht="18" customHeight="1">
      <c r="B53" s="89">
        <v>5</v>
      </c>
      <c r="C53" s="455" t="s">
        <v>132</v>
      </c>
      <c r="D53" s="456"/>
      <c r="E53" s="456"/>
      <c r="F53" s="456"/>
      <c r="G53" s="89"/>
      <c r="H53" s="89" t="s">
        <v>179</v>
      </c>
      <c r="I53" s="89"/>
      <c r="J53" s="89"/>
      <c r="K53" s="89"/>
      <c r="L53" s="89"/>
      <c r="M53" s="89"/>
    </row>
    <row r="54" spans="2:26" ht="10.95" customHeight="1">
      <c r="B54" s="89"/>
      <c r="C54" s="89"/>
      <c r="D54" s="89"/>
      <c r="E54" s="89"/>
      <c r="F54" s="89"/>
      <c r="G54" s="89"/>
      <c r="H54" s="89"/>
      <c r="I54" s="89"/>
      <c r="J54" s="89"/>
      <c r="K54" s="89"/>
      <c r="L54" s="89"/>
      <c r="M54" s="89"/>
    </row>
    <row r="55" spans="2:26" ht="18" customHeight="1">
      <c r="B55" s="89">
        <v>6</v>
      </c>
      <c r="C55" s="89" t="s">
        <v>144</v>
      </c>
      <c r="D55" s="101"/>
      <c r="E55" s="101"/>
      <c r="F55" s="101"/>
      <c r="G55"/>
      <c r="H55" s="126" t="s">
        <v>177</v>
      </c>
      <c r="I55" s="89"/>
      <c r="J55" s="89"/>
      <c r="L55" s="100"/>
      <c r="M55" s="123"/>
      <c r="R55" s="96"/>
      <c r="S55" s="76"/>
      <c r="T55" s="76"/>
      <c r="U55" s="76"/>
      <c r="V55" s="76"/>
      <c r="W55" s="76"/>
    </row>
    <row r="56" spans="2:26" ht="18" customHeight="1">
      <c r="B56" s="89"/>
      <c r="C56" s="89" t="s">
        <v>133</v>
      </c>
      <c r="D56" s="101"/>
      <c r="E56" s="101"/>
      <c r="F56" s="101"/>
      <c r="G56" s="89"/>
      <c r="H56" s="89" t="s">
        <v>178</v>
      </c>
      <c r="I56" s="89"/>
      <c r="J56" s="89"/>
      <c r="K56" s="89"/>
      <c r="L56" s="101"/>
      <c r="M56" s="101"/>
    </row>
    <row r="57" spans="2:26" ht="18" customHeight="1">
      <c r="B57" s="89"/>
      <c r="C57" s="455" t="s">
        <v>145</v>
      </c>
      <c r="D57" s="456"/>
      <c r="E57" s="456"/>
      <c r="F57" s="456"/>
      <c r="H57" s="97" t="s">
        <v>174</v>
      </c>
      <c r="I57" s="101"/>
      <c r="J57" s="101"/>
      <c r="N57" s="100"/>
      <c r="P57" s="90" t="s">
        <v>156</v>
      </c>
      <c r="Q57" s="48" t="s">
        <v>176</v>
      </c>
    </row>
    <row r="58" spans="2:26" ht="18" customHeight="1">
      <c r="B58" s="89"/>
      <c r="C58" s="89" t="s">
        <v>146</v>
      </c>
      <c r="D58" s="89"/>
      <c r="E58" s="89"/>
      <c r="F58" s="89"/>
      <c r="G58" s="97"/>
      <c r="H58" s="101" t="s">
        <v>175</v>
      </c>
      <c r="I58" s="101"/>
      <c r="J58" s="101"/>
      <c r="N58" s="51"/>
      <c r="P58" s="51" t="s">
        <v>173</v>
      </c>
      <c r="Q58" s="48" t="s">
        <v>181</v>
      </c>
    </row>
    <row r="59" spans="2:26" ht="11.4" customHeight="1"/>
    <row r="60" spans="2:26" ht="14.4" customHeight="1">
      <c r="C60" s="449" t="s">
        <v>143</v>
      </c>
      <c r="D60" s="108" t="s">
        <v>155</v>
      </c>
      <c r="E60" s="87"/>
      <c r="F60" s="87"/>
      <c r="G60" s="87"/>
      <c r="H60" s="87"/>
      <c r="I60" s="87"/>
      <c r="J60" s="87"/>
      <c r="K60" s="87"/>
      <c r="L60" s="87"/>
      <c r="M60" s="87"/>
      <c r="N60" s="87"/>
      <c r="O60" s="87"/>
      <c r="P60" s="87"/>
      <c r="Q60" s="87"/>
      <c r="R60" s="87"/>
      <c r="S60" s="87"/>
      <c r="T60" s="87"/>
      <c r="U60" s="87"/>
      <c r="V60" s="87"/>
      <c r="W60" s="87"/>
      <c r="X60" s="87"/>
      <c r="Y60" s="87"/>
      <c r="Z60" s="88"/>
    </row>
    <row r="61" spans="2:26" ht="14.4" customHeight="1">
      <c r="C61" s="450"/>
      <c r="D61" s="103" t="s">
        <v>157</v>
      </c>
      <c r="E61" s="89"/>
      <c r="F61" s="89"/>
      <c r="G61" s="89"/>
      <c r="H61" s="89"/>
      <c r="I61" s="89"/>
      <c r="J61" s="89"/>
      <c r="K61" s="89"/>
      <c r="L61" s="89"/>
      <c r="M61" s="89"/>
      <c r="N61" s="89"/>
      <c r="O61" s="89"/>
      <c r="P61" s="89"/>
      <c r="Q61" s="89"/>
      <c r="R61" s="89"/>
      <c r="S61" s="89"/>
      <c r="T61" s="89"/>
      <c r="U61" s="89"/>
      <c r="V61" s="89"/>
      <c r="W61" s="89"/>
      <c r="X61" s="89"/>
      <c r="Y61" s="89"/>
      <c r="Z61" s="102"/>
    </row>
    <row r="62" spans="2:26" ht="14.4" customHeight="1">
      <c r="C62" s="450"/>
      <c r="D62" s="109" t="s">
        <v>153</v>
      </c>
      <c r="E62" s="89"/>
      <c r="F62" s="89"/>
      <c r="G62" s="89"/>
      <c r="H62" s="89"/>
      <c r="I62" s="89"/>
      <c r="J62" s="89"/>
      <c r="K62" s="89"/>
      <c r="L62" s="89"/>
      <c r="M62" s="89"/>
      <c r="N62" s="89"/>
      <c r="O62" s="89"/>
      <c r="P62" s="89"/>
      <c r="Q62" s="89"/>
      <c r="R62" s="89"/>
      <c r="S62" s="89"/>
      <c r="T62" s="89"/>
      <c r="U62" s="89"/>
      <c r="V62" s="89"/>
      <c r="W62" s="89"/>
      <c r="X62" s="89"/>
      <c r="Y62" s="89"/>
      <c r="Z62" s="102"/>
    </row>
    <row r="63" spans="2:26" ht="14.4" customHeight="1">
      <c r="C63" s="451"/>
      <c r="D63" s="110" t="s">
        <v>134</v>
      </c>
      <c r="E63" s="94"/>
      <c r="F63" s="94"/>
      <c r="G63" s="94"/>
      <c r="H63" s="94"/>
      <c r="I63" s="94"/>
      <c r="J63" s="94"/>
      <c r="K63" s="94"/>
      <c r="L63" s="94"/>
      <c r="M63" s="94"/>
      <c r="N63" s="94"/>
      <c r="O63" s="94"/>
      <c r="P63" s="94"/>
      <c r="Q63" s="94"/>
      <c r="R63" s="94"/>
      <c r="S63" s="94"/>
      <c r="T63" s="94"/>
      <c r="U63" s="94"/>
      <c r="V63" s="94"/>
      <c r="W63" s="94"/>
      <c r="X63" s="94"/>
      <c r="Y63" s="94"/>
      <c r="Z63" s="104"/>
    </row>
  </sheetData>
  <mergeCells count="84">
    <mergeCell ref="C42:J42"/>
    <mergeCell ref="Q42:T42"/>
    <mergeCell ref="U42:W42"/>
    <mergeCell ref="X42:Z42"/>
    <mergeCell ref="C57:F57"/>
    <mergeCell ref="C60:C63"/>
    <mergeCell ref="N48:Q48"/>
    <mergeCell ref="N49:Q49"/>
    <mergeCell ref="T49:W49"/>
    <mergeCell ref="C53:F53"/>
    <mergeCell ref="T48:W48"/>
    <mergeCell ref="K38:M38"/>
    <mergeCell ref="Q38:R38"/>
    <mergeCell ref="S38:T38"/>
    <mergeCell ref="C33:D38"/>
    <mergeCell ref="E33:J38"/>
    <mergeCell ref="K33:M33"/>
    <mergeCell ref="N33:P38"/>
    <mergeCell ref="K34:M34"/>
    <mergeCell ref="Q34:R34"/>
    <mergeCell ref="Q35:R35"/>
    <mergeCell ref="S35:T35"/>
    <mergeCell ref="K36:M36"/>
    <mergeCell ref="Q36:R36"/>
    <mergeCell ref="S36:T36"/>
    <mergeCell ref="S24:T24"/>
    <mergeCell ref="K26:M26"/>
    <mergeCell ref="Q26:R26"/>
    <mergeCell ref="S26:T26"/>
    <mergeCell ref="S27:T27"/>
    <mergeCell ref="Q24:R24"/>
    <mergeCell ref="S28:T28"/>
    <mergeCell ref="K37:M37"/>
    <mergeCell ref="Q25:R25"/>
    <mergeCell ref="S31:T31"/>
    <mergeCell ref="S25:T25"/>
    <mergeCell ref="S37:T37"/>
    <mergeCell ref="S29:T29"/>
    <mergeCell ref="K35:M35"/>
    <mergeCell ref="S30:T30"/>
    <mergeCell ref="S32:T32"/>
    <mergeCell ref="Q33:R33"/>
    <mergeCell ref="S33:T33"/>
    <mergeCell ref="S34:T34"/>
    <mergeCell ref="C27:D32"/>
    <mergeCell ref="E27:J32"/>
    <mergeCell ref="K27:M27"/>
    <mergeCell ref="N27:P32"/>
    <mergeCell ref="Q27:R27"/>
    <mergeCell ref="K28:M28"/>
    <mergeCell ref="Q28:R28"/>
    <mergeCell ref="K29:M29"/>
    <mergeCell ref="Q29:R29"/>
    <mergeCell ref="Q31:R31"/>
    <mergeCell ref="K31:M31"/>
    <mergeCell ref="K30:M30"/>
    <mergeCell ref="Q30:R30"/>
    <mergeCell ref="K32:M32"/>
    <mergeCell ref="Q32:R32"/>
    <mergeCell ref="E20:J20"/>
    <mergeCell ref="C21:D26"/>
    <mergeCell ref="E21:J26"/>
    <mergeCell ref="K21:M21"/>
    <mergeCell ref="N21:P26"/>
    <mergeCell ref="K24:M24"/>
    <mergeCell ref="K25:M25"/>
    <mergeCell ref="K22:M22"/>
    <mergeCell ref="K23:M23"/>
    <mergeCell ref="N20:P20"/>
    <mergeCell ref="E19:J19"/>
    <mergeCell ref="K19:M19"/>
    <mergeCell ref="N19:P19"/>
    <mergeCell ref="Q19:T19"/>
    <mergeCell ref="U19:W19"/>
    <mergeCell ref="V3:Z3"/>
    <mergeCell ref="R5:T5"/>
    <mergeCell ref="U5:Y5"/>
    <mergeCell ref="X19:Z19"/>
    <mergeCell ref="S21:T21"/>
    <mergeCell ref="Q22:R22"/>
    <mergeCell ref="S22:T22"/>
    <mergeCell ref="Q23:R23"/>
    <mergeCell ref="S23:T23"/>
    <mergeCell ref="Q21:R21"/>
  </mergeCells>
  <phoneticPr fontId="2"/>
  <dataValidations count="8">
    <dataValidation allowBlank="1" showInputMessage="1" showErrorMessage="1" promptTitle="科目コードを入力ください" prompt="右セルに（条件あり）表記がある場合_x000a_（右手）欄外の条件をご参照ください" sqref="Q21:R38 Q40:Q43 R40:R41" xr:uid="{1CA89C87-18DE-46EB-B939-794FBABE393B}"/>
    <dataValidation allowBlank="1" showInputMessage="1" showErrorMessage="1" promptTitle="左隣セルへ科目コードを入力ください" prompt="（条件あり）表記がある場合_x000a_（右手）欄外の条件をご参照ください" sqref="S21:T38 S40:T41" xr:uid="{77632B76-8EA1-47B4-89DB-03ED83C7FFC0}"/>
    <dataValidation type="list" allowBlank="1" showInputMessage="1" showErrorMessage="1" promptTitle="他ベット科目があれば、下記より選択ください" prompt="右セルの台数を入力ください" sqref="T48:W49 N49:Q49" xr:uid="{15D85E39-286E-49B7-BDD9-A4F71CF1FE9F}">
      <formula1>",　,1204,1206,1209,2203,2205,2206,2207,2208,　,"</formula1>
    </dataValidation>
    <dataValidation type="list" allowBlank="1" showInputMessage="1" showErrorMessage="1" sqref="N21:P38 O40:P43 N40:N41" xr:uid="{CA849271-23B3-49BE-91F1-1D011BE2BE8F}">
      <formula1>" ,半日,半日×2日,半日×3日,半日×4日,半日×5日,1日,2日,3日,4日,5日,1ヶ月, 　,"</formula1>
    </dataValidation>
    <dataValidation allowBlank="1" showInputMessage="1" showErrorMessage="1" promptTitle="入力不要です（自動表記）" prompt="下記、科目コードを選択した場合_x000a_「有」となります。" sqref="O47 Q47:S47" xr:uid="{98A4F854-8682-41C4-AB3C-A65404974158}"/>
    <dataValidation type="list" allowBlank="1" showInputMessage="1" showErrorMessage="1" sqref="E50 H50 C9 G9 Y23 V23 Y29 V29 Y35 V35 L42:L43 N42:N43 V47 P47" xr:uid="{0043F47D-9C6F-4E4D-A3C3-E017FD20C410}">
      <formula1>"☑,□"</formula1>
    </dataValidation>
    <dataValidation allowBlank="1" showInputMessage="1" showErrorMessage="1" promptTitle="提出日を入力ください" prompt="●/●と入力" sqref="V3:Z3" xr:uid="{755ED128-EAD5-4A75-B2CA-4DC110F6C69C}"/>
    <dataValidation type="list" allowBlank="1" showInputMessage="1" showErrorMessage="1" sqref="N48" xr:uid="{CA02FEC3-1A44-47BC-8A16-0E8EB1D78792}">
      <formula1>"▼選択してくだい,1204,1206,1209,2203,2205,2206,2207,2208"</formula1>
    </dataValidation>
  </dataValidations>
  <printOptions horizontalCentered="1"/>
  <pageMargins left="0.39370078740157483" right="0.39370078740157483" top="0.39370078740157483" bottom="0.39370078740157483" header="0.31496062992125984" footer="0.31496062992125984"/>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1D8B76-F22C-40C2-B11E-761C0996CEDB}">
          <x14:formula1>
            <xm:f>'科目コード（1）'!$O$2:$O$6</xm:f>
          </x14:formula1>
          <xm:sqref>E21:J38 G40:J41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A54D-BC73-4B43-86C8-F4B698AAC78C}">
  <sheetPr codeName="Sheet4">
    <pageSetUpPr fitToPage="1"/>
  </sheetPr>
  <dimension ref="A1:AC34"/>
  <sheetViews>
    <sheetView showGridLines="0" zoomScale="85" zoomScaleNormal="85" zoomScaleSheetLayoutView="70" workbookViewId="0">
      <selection activeCell="L70" sqref="L70"/>
    </sheetView>
  </sheetViews>
  <sheetFormatPr defaultColWidth="4" defaultRowHeight="21" customHeight="1"/>
  <cols>
    <col min="1" max="1" width="4" style="48"/>
    <col min="2" max="2" width="10.44140625" style="48" customWidth="1"/>
    <col min="3" max="3" width="24.6640625" style="48" customWidth="1"/>
    <col min="4" max="5" width="4" style="48" customWidth="1"/>
    <col min="6" max="7" width="4" style="48"/>
    <col min="8" max="8" width="4" style="48" customWidth="1"/>
    <col min="9" max="10" width="4" style="48"/>
    <col min="11" max="11" width="4" style="48" customWidth="1"/>
    <col min="12" max="16384" width="4" style="48"/>
  </cols>
  <sheetData>
    <row r="1" spans="1:29" s="45" customFormat="1" ht="16.2">
      <c r="A1" s="42" t="s">
        <v>219</v>
      </c>
      <c r="B1" s="81"/>
      <c r="C1" s="81"/>
      <c r="D1" s="43"/>
      <c r="E1" s="43"/>
      <c r="F1" s="43"/>
      <c r="G1" s="44"/>
      <c r="H1" s="42"/>
      <c r="I1" s="42"/>
      <c r="J1" s="42"/>
      <c r="K1" s="42"/>
      <c r="L1" s="42"/>
      <c r="M1" s="42"/>
      <c r="N1" s="44"/>
      <c r="O1" s="44"/>
      <c r="P1" s="43"/>
      <c r="Q1" s="43"/>
      <c r="R1" s="43"/>
      <c r="S1" s="43"/>
      <c r="T1" s="43"/>
      <c r="X1" s="133"/>
    </row>
    <row r="2" spans="1:29" ht="19.95" customHeight="1">
      <c r="H2" s="46"/>
      <c r="I2" s="46"/>
      <c r="J2" s="46"/>
      <c r="K2" s="46"/>
      <c r="L2" s="46"/>
      <c r="M2" s="46"/>
      <c r="N2" s="46"/>
      <c r="O2" s="46"/>
      <c r="X2" s="135" t="s">
        <v>190</v>
      </c>
    </row>
    <row r="3" spans="1:29" ht="21" customHeight="1">
      <c r="B3" s="79" t="s">
        <v>137</v>
      </c>
      <c r="C3" s="77" t="s">
        <v>135</v>
      </c>
      <c r="D3" s="53" t="s">
        <v>221</v>
      </c>
      <c r="E3" s="55"/>
      <c r="F3" s="55"/>
      <c r="G3" s="54"/>
      <c r="H3" s="55" t="s">
        <v>15</v>
      </c>
      <c r="I3" s="55"/>
      <c r="J3" s="55"/>
      <c r="K3" s="53" t="s">
        <v>16</v>
      </c>
      <c r="L3" s="55"/>
      <c r="M3" s="55"/>
      <c r="N3" s="54"/>
      <c r="O3" s="55" t="s">
        <v>18</v>
      </c>
      <c r="P3" s="55"/>
      <c r="Q3" s="55"/>
      <c r="R3" s="116" t="s">
        <v>27</v>
      </c>
      <c r="S3" s="55"/>
      <c r="T3" s="54"/>
    </row>
    <row r="4" spans="1:29" ht="14.4" customHeight="1">
      <c r="B4" s="80"/>
      <c r="C4" s="134" t="s">
        <v>189</v>
      </c>
      <c r="D4" s="438" t="s">
        <v>227</v>
      </c>
      <c r="E4" s="439"/>
      <c r="F4" s="439"/>
      <c r="G4" s="440"/>
      <c r="H4" s="438" t="s">
        <v>189</v>
      </c>
      <c r="I4" s="439"/>
      <c r="J4" s="440"/>
      <c r="K4" s="56" t="s">
        <v>17</v>
      </c>
      <c r="L4" s="59"/>
      <c r="M4" s="59"/>
      <c r="N4" s="57"/>
      <c r="O4" s="117" t="s">
        <v>26</v>
      </c>
      <c r="P4" s="59"/>
      <c r="Q4" s="59"/>
      <c r="R4" s="61"/>
      <c r="S4" s="59"/>
      <c r="T4" s="57"/>
      <c r="X4" s="124" t="s">
        <v>161</v>
      </c>
      <c r="Y4" s="125"/>
      <c r="Z4" s="125"/>
      <c r="AA4" s="125"/>
      <c r="AB4" s="125"/>
      <c r="AC4" s="125"/>
    </row>
    <row r="5" spans="1:29" ht="27.6" customHeight="1">
      <c r="B5" s="78">
        <v>4</v>
      </c>
      <c r="C5" s="64" t="s">
        <v>140</v>
      </c>
      <c r="D5" s="464" t="s">
        <v>171</v>
      </c>
      <c r="E5" s="465"/>
      <c r="F5" s="465"/>
      <c r="G5" s="466"/>
      <c r="H5" s="400" t="s">
        <v>166</v>
      </c>
      <c r="I5" s="428"/>
      <c r="J5" s="429"/>
      <c r="K5" s="454">
        <v>1110</v>
      </c>
      <c r="L5" s="452"/>
      <c r="M5" s="467">
        <f t="shared" ref="M5:M34" si="0">IF($K5="","",VLOOKUP($K5,研修科目,4,FALSE))</f>
        <v>0</v>
      </c>
      <c r="N5" s="468"/>
      <c r="P5" s="65" t="s">
        <v>0</v>
      </c>
      <c r="R5" s="66"/>
      <c r="S5" s="65" t="s">
        <v>0</v>
      </c>
      <c r="T5" s="67"/>
      <c r="X5" s="118" t="str">
        <f t="shared" ref="X5:X34" si="1">IF($K5="","",VLOOKUP($K5,研修科目,3,FALSE))</f>
        <v>2時間</v>
      </c>
    </row>
    <row r="6" spans="1:29" ht="27.6" customHeight="1">
      <c r="B6" s="78">
        <v>5</v>
      </c>
      <c r="C6" s="64" t="s">
        <v>142</v>
      </c>
      <c r="D6" s="464" t="s">
        <v>225</v>
      </c>
      <c r="E6" s="465"/>
      <c r="F6" s="465"/>
      <c r="G6" s="466"/>
      <c r="H6" s="400" t="s">
        <v>118</v>
      </c>
      <c r="I6" s="428"/>
      <c r="J6" s="429"/>
      <c r="K6" s="454">
        <v>2212</v>
      </c>
      <c r="L6" s="452"/>
      <c r="M6" s="467" t="str">
        <f t="shared" si="0"/>
        <v>(条件有り)</v>
      </c>
      <c r="N6" s="468"/>
      <c r="O6" s="70"/>
      <c r="P6" s="72" t="s">
        <v>0</v>
      </c>
      <c r="Q6" s="71"/>
      <c r="R6" s="70"/>
      <c r="S6" s="72" t="s">
        <v>0</v>
      </c>
      <c r="T6" s="73"/>
      <c r="X6" s="118" t="str">
        <f t="shared" si="1"/>
        <v>2時間（4月～9月：木曜日14時以降／10月～3月：水曜日14時以降実施）</v>
      </c>
    </row>
    <row r="7" spans="1:29" ht="27.6" customHeight="1">
      <c r="B7" s="78" t="s">
        <v>150</v>
      </c>
      <c r="C7" s="71" t="s">
        <v>142</v>
      </c>
      <c r="D7" s="464" t="s">
        <v>226</v>
      </c>
      <c r="E7" s="465"/>
      <c r="F7" s="465"/>
      <c r="G7" s="466"/>
      <c r="H7" s="400" t="s">
        <v>118</v>
      </c>
      <c r="I7" s="428"/>
      <c r="J7" s="429"/>
      <c r="K7" s="454">
        <v>2204</v>
      </c>
      <c r="L7" s="452"/>
      <c r="M7" s="467">
        <f t="shared" si="0"/>
        <v>0</v>
      </c>
      <c r="N7" s="468"/>
      <c r="O7" s="70"/>
      <c r="P7" s="72" t="s">
        <v>0</v>
      </c>
      <c r="Q7" s="71"/>
      <c r="R7" s="70"/>
      <c r="S7" s="72" t="s">
        <v>0</v>
      </c>
      <c r="T7" s="73"/>
      <c r="X7" s="118" t="str">
        <f t="shared" si="1"/>
        <v>3時間</v>
      </c>
    </row>
    <row r="8" spans="1:29" ht="27.6" customHeight="1">
      <c r="B8" s="78">
        <v>6</v>
      </c>
      <c r="C8" s="71" t="s">
        <v>149</v>
      </c>
      <c r="D8" s="464" t="s">
        <v>167</v>
      </c>
      <c r="E8" s="465"/>
      <c r="F8" s="465"/>
      <c r="G8" s="466"/>
      <c r="H8" s="400" t="s">
        <v>165</v>
      </c>
      <c r="I8" s="428"/>
      <c r="J8" s="429"/>
      <c r="K8" s="454">
        <v>3302</v>
      </c>
      <c r="L8" s="452"/>
      <c r="M8" s="467">
        <f t="shared" si="0"/>
        <v>0</v>
      </c>
      <c r="N8" s="468"/>
      <c r="O8" s="70"/>
      <c r="P8" s="72" t="s">
        <v>147</v>
      </c>
      <c r="Q8" s="71"/>
      <c r="R8" s="70"/>
      <c r="S8" s="72" t="s">
        <v>0</v>
      </c>
      <c r="T8" s="73"/>
      <c r="X8" s="118" t="str">
        <f t="shared" si="1"/>
        <v>2時間</v>
      </c>
    </row>
    <row r="9" spans="1:29" ht="27.6" customHeight="1">
      <c r="B9" s="78">
        <v>7</v>
      </c>
      <c r="C9" s="71" t="s">
        <v>142</v>
      </c>
      <c r="D9" s="464" t="s">
        <v>168</v>
      </c>
      <c r="E9" s="465"/>
      <c r="F9" s="465"/>
      <c r="G9" s="466"/>
      <c r="H9" s="400" t="s">
        <v>166</v>
      </c>
      <c r="I9" s="428"/>
      <c r="J9" s="429"/>
      <c r="K9" s="454">
        <v>2303</v>
      </c>
      <c r="L9" s="452"/>
      <c r="M9" s="467" t="str">
        <f t="shared" si="0"/>
        <v>(条件有り)</v>
      </c>
      <c r="N9" s="468"/>
      <c r="O9" s="70"/>
      <c r="P9" s="72" t="s">
        <v>0</v>
      </c>
      <c r="Q9" s="71"/>
      <c r="R9" s="70"/>
      <c r="S9" s="72" t="s">
        <v>147</v>
      </c>
      <c r="T9" s="73"/>
      <c r="X9" s="118" t="str">
        <f t="shared" si="1"/>
        <v>2時間（水曜日実施）</v>
      </c>
    </row>
    <row r="10" spans="1:29" ht="27.6" customHeight="1">
      <c r="B10" s="78"/>
      <c r="C10" s="71"/>
      <c r="D10" s="464"/>
      <c r="E10" s="465"/>
      <c r="F10" s="465"/>
      <c r="G10" s="466"/>
      <c r="H10" s="400"/>
      <c r="I10" s="428"/>
      <c r="J10" s="429"/>
      <c r="K10" s="400"/>
      <c r="L10" s="441"/>
      <c r="M10" s="467" t="str">
        <f t="shared" si="0"/>
        <v/>
      </c>
      <c r="N10" s="468"/>
      <c r="O10" s="70"/>
      <c r="P10" s="72" t="s">
        <v>0</v>
      </c>
      <c r="Q10" s="71"/>
      <c r="R10" s="70"/>
      <c r="S10" s="72" t="s">
        <v>0</v>
      </c>
      <c r="T10" s="73"/>
      <c r="X10" s="118" t="str">
        <f t="shared" si="1"/>
        <v/>
      </c>
    </row>
    <row r="11" spans="1:29" ht="27.6" customHeight="1">
      <c r="B11" s="78"/>
      <c r="C11" s="71"/>
      <c r="D11" s="464"/>
      <c r="E11" s="465"/>
      <c r="F11" s="465"/>
      <c r="G11" s="466"/>
      <c r="H11" s="400"/>
      <c r="I11" s="428"/>
      <c r="J11" s="429"/>
      <c r="K11" s="400"/>
      <c r="L11" s="441"/>
      <c r="M11" s="467" t="str">
        <f t="shared" si="0"/>
        <v/>
      </c>
      <c r="N11" s="468"/>
      <c r="O11" s="70"/>
      <c r="P11" s="72" t="s">
        <v>0</v>
      </c>
      <c r="Q11" s="71"/>
      <c r="R11" s="70"/>
      <c r="S11" s="72" t="s">
        <v>0</v>
      </c>
      <c r="T11" s="73"/>
      <c r="X11" s="118" t="str">
        <f t="shared" si="1"/>
        <v/>
      </c>
    </row>
    <row r="12" spans="1:29" ht="27.6" customHeight="1">
      <c r="B12" s="78"/>
      <c r="C12" s="71"/>
      <c r="D12" s="464"/>
      <c r="E12" s="465"/>
      <c r="F12" s="465"/>
      <c r="G12" s="466"/>
      <c r="H12" s="400"/>
      <c r="I12" s="428"/>
      <c r="J12" s="429"/>
      <c r="K12" s="400"/>
      <c r="L12" s="441"/>
      <c r="M12" s="467" t="str">
        <f t="shared" si="0"/>
        <v/>
      </c>
      <c r="N12" s="468"/>
      <c r="O12" s="70"/>
      <c r="P12" s="72" t="s">
        <v>0</v>
      </c>
      <c r="Q12" s="71"/>
      <c r="R12" s="70"/>
      <c r="S12" s="72" t="s">
        <v>0</v>
      </c>
      <c r="T12" s="73"/>
      <c r="X12" s="118" t="str">
        <f t="shared" si="1"/>
        <v/>
      </c>
    </row>
    <row r="13" spans="1:29" ht="27.6" customHeight="1">
      <c r="B13" s="78"/>
      <c r="C13" s="71"/>
      <c r="D13" s="464"/>
      <c r="E13" s="465"/>
      <c r="F13" s="465"/>
      <c r="G13" s="466"/>
      <c r="H13" s="400"/>
      <c r="I13" s="428"/>
      <c r="J13" s="429"/>
      <c r="K13" s="400"/>
      <c r="L13" s="441"/>
      <c r="M13" s="467" t="str">
        <f t="shared" si="0"/>
        <v/>
      </c>
      <c r="N13" s="468"/>
      <c r="O13" s="70"/>
      <c r="P13" s="72" t="s">
        <v>0</v>
      </c>
      <c r="Q13" s="71"/>
      <c r="R13" s="70"/>
      <c r="S13" s="72" t="s">
        <v>0</v>
      </c>
      <c r="T13" s="73"/>
      <c r="X13" s="118" t="str">
        <f t="shared" si="1"/>
        <v/>
      </c>
    </row>
    <row r="14" spans="1:29" ht="27.6" customHeight="1">
      <c r="B14" s="78"/>
      <c r="C14" s="71"/>
      <c r="D14" s="464"/>
      <c r="E14" s="465"/>
      <c r="F14" s="465"/>
      <c r="G14" s="466"/>
      <c r="H14" s="400"/>
      <c r="I14" s="428"/>
      <c r="J14" s="429"/>
      <c r="K14" s="400"/>
      <c r="L14" s="441"/>
      <c r="M14" s="467" t="str">
        <f t="shared" si="0"/>
        <v/>
      </c>
      <c r="N14" s="468"/>
      <c r="O14" s="70"/>
      <c r="P14" s="72" t="s">
        <v>0</v>
      </c>
      <c r="Q14" s="71"/>
      <c r="R14" s="70"/>
      <c r="S14" s="72" t="s">
        <v>0</v>
      </c>
      <c r="T14" s="73"/>
      <c r="X14" s="118" t="str">
        <f t="shared" si="1"/>
        <v/>
      </c>
    </row>
    <row r="15" spans="1:29" ht="27.6" customHeight="1">
      <c r="B15" s="78"/>
      <c r="C15" s="71"/>
      <c r="D15" s="464"/>
      <c r="E15" s="465"/>
      <c r="F15" s="465"/>
      <c r="G15" s="466"/>
      <c r="H15" s="400"/>
      <c r="I15" s="428"/>
      <c r="J15" s="429"/>
      <c r="K15" s="400"/>
      <c r="L15" s="441"/>
      <c r="M15" s="467" t="str">
        <f t="shared" si="0"/>
        <v/>
      </c>
      <c r="N15" s="468"/>
      <c r="O15" s="70"/>
      <c r="P15" s="72" t="s">
        <v>0</v>
      </c>
      <c r="Q15" s="71"/>
      <c r="R15" s="70"/>
      <c r="S15" s="72" t="s">
        <v>0</v>
      </c>
      <c r="T15" s="73"/>
      <c r="X15" s="118" t="str">
        <f t="shared" si="1"/>
        <v/>
      </c>
    </row>
    <row r="16" spans="1:29" ht="27.6" customHeight="1">
      <c r="B16" s="78"/>
      <c r="C16" s="71"/>
      <c r="D16" s="464"/>
      <c r="E16" s="465"/>
      <c r="F16" s="465"/>
      <c r="G16" s="466"/>
      <c r="H16" s="400"/>
      <c r="I16" s="428"/>
      <c r="J16" s="429"/>
      <c r="K16" s="400"/>
      <c r="L16" s="441"/>
      <c r="M16" s="467" t="str">
        <f t="shared" si="0"/>
        <v/>
      </c>
      <c r="N16" s="468"/>
      <c r="O16" s="70"/>
      <c r="P16" s="72" t="s">
        <v>0</v>
      </c>
      <c r="Q16" s="71"/>
      <c r="R16" s="70"/>
      <c r="S16" s="72" t="s">
        <v>0</v>
      </c>
      <c r="T16" s="73"/>
      <c r="X16" s="118" t="str">
        <f t="shared" si="1"/>
        <v/>
      </c>
    </row>
    <row r="17" spans="2:24" ht="27.6" customHeight="1">
      <c r="B17" s="78"/>
      <c r="C17" s="71"/>
      <c r="D17" s="464"/>
      <c r="E17" s="465"/>
      <c r="F17" s="465"/>
      <c r="G17" s="466"/>
      <c r="H17" s="400"/>
      <c r="I17" s="428"/>
      <c r="J17" s="429"/>
      <c r="K17" s="400"/>
      <c r="L17" s="441"/>
      <c r="M17" s="467" t="str">
        <f t="shared" si="0"/>
        <v/>
      </c>
      <c r="N17" s="468"/>
      <c r="O17" s="70"/>
      <c r="P17" s="72" t="s">
        <v>0</v>
      </c>
      <c r="Q17" s="71"/>
      <c r="R17" s="70"/>
      <c r="S17" s="72" t="s">
        <v>0</v>
      </c>
      <c r="T17" s="73"/>
      <c r="X17" s="118" t="str">
        <f t="shared" si="1"/>
        <v/>
      </c>
    </row>
    <row r="18" spans="2:24" ht="27.6" customHeight="1">
      <c r="B18" s="78"/>
      <c r="C18" s="71"/>
      <c r="D18" s="464"/>
      <c r="E18" s="465"/>
      <c r="F18" s="465"/>
      <c r="G18" s="466"/>
      <c r="H18" s="400"/>
      <c r="I18" s="428"/>
      <c r="J18" s="429"/>
      <c r="K18" s="400"/>
      <c r="L18" s="441"/>
      <c r="M18" s="467" t="str">
        <f t="shared" si="0"/>
        <v/>
      </c>
      <c r="N18" s="468"/>
      <c r="O18" s="70"/>
      <c r="P18" s="72" t="s">
        <v>0</v>
      </c>
      <c r="Q18" s="71"/>
      <c r="R18" s="70"/>
      <c r="S18" s="72" t="s">
        <v>0</v>
      </c>
      <c r="T18" s="73"/>
      <c r="X18" s="118" t="str">
        <f t="shared" si="1"/>
        <v/>
      </c>
    </row>
    <row r="19" spans="2:24" ht="27.6" customHeight="1">
      <c r="B19" s="78"/>
      <c r="C19" s="71"/>
      <c r="D19" s="464"/>
      <c r="E19" s="465"/>
      <c r="F19" s="465"/>
      <c r="G19" s="466"/>
      <c r="H19" s="400"/>
      <c r="I19" s="428"/>
      <c r="J19" s="429"/>
      <c r="K19" s="400"/>
      <c r="L19" s="441"/>
      <c r="M19" s="467" t="str">
        <f t="shared" si="0"/>
        <v/>
      </c>
      <c r="N19" s="468"/>
      <c r="O19" s="70"/>
      <c r="P19" s="72" t="s">
        <v>0</v>
      </c>
      <c r="Q19" s="71"/>
      <c r="R19" s="70"/>
      <c r="S19" s="72" t="s">
        <v>0</v>
      </c>
      <c r="T19" s="73"/>
      <c r="X19" s="118" t="str">
        <f t="shared" si="1"/>
        <v/>
      </c>
    </row>
    <row r="20" spans="2:24" ht="27.6" customHeight="1">
      <c r="B20" s="78"/>
      <c r="C20" s="71"/>
      <c r="D20" s="464"/>
      <c r="E20" s="465"/>
      <c r="F20" s="465"/>
      <c r="G20" s="466"/>
      <c r="H20" s="400"/>
      <c r="I20" s="428"/>
      <c r="J20" s="429"/>
      <c r="K20" s="400"/>
      <c r="L20" s="441"/>
      <c r="M20" s="467" t="str">
        <f t="shared" si="0"/>
        <v/>
      </c>
      <c r="N20" s="468"/>
      <c r="O20" s="70"/>
      <c r="P20" s="72" t="s">
        <v>0</v>
      </c>
      <c r="Q20" s="71"/>
      <c r="R20" s="70"/>
      <c r="S20" s="72" t="s">
        <v>0</v>
      </c>
      <c r="T20" s="73"/>
      <c r="X20" s="118" t="str">
        <f t="shared" si="1"/>
        <v/>
      </c>
    </row>
    <row r="21" spans="2:24" ht="27.6" customHeight="1">
      <c r="B21" s="78"/>
      <c r="C21" s="71"/>
      <c r="D21" s="464"/>
      <c r="E21" s="465"/>
      <c r="F21" s="465"/>
      <c r="G21" s="466"/>
      <c r="H21" s="400"/>
      <c r="I21" s="428"/>
      <c r="J21" s="429"/>
      <c r="K21" s="400"/>
      <c r="L21" s="441"/>
      <c r="M21" s="467" t="str">
        <f t="shared" si="0"/>
        <v/>
      </c>
      <c r="N21" s="468"/>
      <c r="O21" s="70"/>
      <c r="P21" s="72" t="s">
        <v>0</v>
      </c>
      <c r="Q21" s="71"/>
      <c r="R21" s="70"/>
      <c r="S21" s="72" t="s">
        <v>0</v>
      </c>
      <c r="T21" s="73"/>
      <c r="X21" s="118" t="str">
        <f t="shared" si="1"/>
        <v/>
      </c>
    </row>
    <row r="22" spans="2:24" ht="27.6" customHeight="1">
      <c r="B22" s="78"/>
      <c r="C22" s="71"/>
      <c r="D22" s="464"/>
      <c r="E22" s="465"/>
      <c r="F22" s="465"/>
      <c r="G22" s="466"/>
      <c r="H22" s="400"/>
      <c r="I22" s="428"/>
      <c r="J22" s="429"/>
      <c r="K22" s="400"/>
      <c r="L22" s="441"/>
      <c r="M22" s="467" t="str">
        <f t="shared" si="0"/>
        <v/>
      </c>
      <c r="N22" s="468"/>
      <c r="O22" s="70"/>
      <c r="P22" s="72" t="s">
        <v>0</v>
      </c>
      <c r="Q22" s="71"/>
      <c r="R22" s="70"/>
      <c r="S22" s="72" t="s">
        <v>0</v>
      </c>
      <c r="T22" s="73"/>
      <c r="X22" s="118" t="str">
        <f t="shared" si="1"/>
        <v/>
      </c>
    </row>
    <row r="23" spans="2:24" ht="27.6" customHeight="1">
      <c r="B23" s="78"/>
      <c r="C23" s="71"/>
      <c r="D23" s="464"/>
      <c r="E23" s="465"/>
      <c r="F23" s="465"/>
      <c r="G23" s="466"/>
      <c r="H23" s="400"/>
      <c r="I23" s="428"/>
      <c r="J23" s="429"/>
      <c r="K23" s="400"/>
      <c r="L23" s="441"/>
      <c r="M23" s="467" t="str">
        <f t="shared" si="0"/>
        <v/>
      </c>
      <c r="N23" s="468"/>
      <c r="O23" s="70"/>
      <c r="P23" s="72" t="s">
        <v>0</v>
      </c>
      <c r="Q23" s="71"/>
      <c r="R23" s="70"/>
      <c r="S23" s="72" t="s">
        <v>0</v>
      </c>
      <c r="T23" s="73"/>
      <c r="X23" s="118" t="str">
        <f t="shared" si="1"/>
        <v/>
      </c>
    </row>
    <row r="24" spans="2:24" ht="27.6" customHeight="1">
      <c r="B24" s="78"/>
      <c r="C24" s="71"/>
      <c r="D24" s="464"/>
      <c r="E24" s="465"/>
      <c r="F24" s="465"/>
      <c r="G24" s="466"/>
      <c r="H24" s="400"/>
      <c r="I24" s="428"/>
      <c r="J24" s="429"/>
      <c r="K24" s="400"/>
      <c r="L24" s="441"/>
      <c r="M24" s="467" t="str">
        <f t="shared" si="0"/>
        <v/>
      </c>
      <c r="N24" s="468"/>
      <c r="O24" s="70"/>
      <c r="P24" s="72" t="s">
        <v>0</v>
      </c>
      <c r="Q24" s="71"/>
      <c r="R24" s="70"/>
      <c r="S24" s="72" t="s">
        <v>0</v>
      </c>
      <c r="T24" s="73"/>
      <c r="X24" s="118" t="str">
        <f t="shared" si="1"/>
        <v/>
      </c>
    </row>
    <row r="25" spans="2:24" ht="27.6" customHeight="1">
      <c r="B25" s="78"/>
      <c r="C25" s="71"/>
      <c r="D25" s="464"/>
      <c r="E25" s="465"/>
      <c r="F25" s="465"/>
      <c r="G25" s="466"/>
      <c r="H25" s="400"/>
      <c r="I25" s="428"/>
      <c r="J25" s="429"/>
      <c r="K25" s="400"/>
      <c r="L25" s="441"/>
      <c r="M25" s="467" t="str">
        <f t="shared" si="0"/>
        <v/>
      </c>
      <c r="N25" s="468"/>
      <c r="O25" s="70"/>
      <c r="P25" s="72" t="s">
        <v>0</v>
      </c>
      <c r="Q25" s="71"/>
      <c r="R25" s="70"/>
      <c r="S25" s="72" t="s">
        <v>0</v>
      </c>
      <c r="T25" s="73"/>
      <c r="X25" s="118" t="str">
        <f t="shared" si="1"/>
        <v/>
      </c>
    </row>
    <row r="26" spans="2:24" ht="27.6" customHeight="1">
      <c r="B26" s="78"/>
      <c r="C26" s="71"/>
      <c r="D26" s="464"/>
      <c r="E26" s="465"/>
      <c r="F26" s="465"/>
      <c r="G26" s="466"/>
      <c r="H26" s="400"/>
      <c r="I26" s="428"/>
      <c r="J26" s="429"/>
      <c r="K26" s="400"/>
      <c r="L26" s="441"/>
      <c r="M26" s="467" t="str">
        <f t="shared" si="0"/>
        <v/>
      </c>
      <c r="N26" s="468"/>
      <c r="O26" s="70"/>
      <c r="P26" s="72" t="s">
        <v>0</v>
      </c>
      <c r="Q26" s="71"/>
      <c r="R26" s="70"/>
      <c r="S26" s="72" t="s">
        <v>0</v>
      </c>
      <c r="T26" s="73"/>
      <c r="X26" s="118" t="str">
        <f t="shared" si="1"/>
        <v/>
      </c>
    </row>
    <row r="27" spans="2:24" ht="27.6" customHeight="1">
      <c r="B27" s="78"/>
      <c r="C27" s="71"/>
      <c r="D27" s="464"/>
      <c r="E27" s="465"/>
      <c r="F27" s="465"/>
      <c r="G27" s="466"/>
      <c r="H27" s="400"/>
      <c r="I27" s="428"/>
      <c r="J27" s="429"/>
      <c r="K27" s="400"/>
      <c r="L27" s="441"/>
      <c r="M27" s="467" t="str">
        <f t="shared" si="0"/>
        <v/>
      </c>
      <c r="N27" s="468"/>
      <c r="O27" s="70"/>
      <c r="P27" s="72" t="s">
        <v>0</v>
      </c>
      <c r="Q27" s="71"/>
      <c r="R27" s="70"/>
      <c r="S27" s="72" t="s">
        <v>0</v>
      </c>
      <c r="T27" s="73"/>
      <c r="X27" s="118" t="str">
        <f t="shared" si="1"/>
        <v/>
      </c>
    </row>
    <row r="28" spans="2:24" ht="27.6" customHeight="1">
      <c r="B28" s="78"/>
      <c r="C28" s="71"/>
      <c r="D28" s="464"/>
      <c r="E28" s="465"/>
      <c r="F28" s="465"/>
      <c r="G28" s="466"/>
      <c r="H28" s="400"/>
      <c r="I28" s="428"/>
      <c r="J28" s="429"/>
      <c r="K28" s="400"/>
      <c r="L28" s="441"/>
      <c r="M28" s="467" t="str">
        <f t="shared" si="0"/>
        <v/>
      </c>
      <c r="N28" s="468"/>
      <c r="O28" s="70"/>
      <c r="P28" s="72" t="s">
        <v>0</v>
      </c>
      <c r="Q28" s="71"/>
      <c r="R28" s="70"/>
      <c r="S28" s="72" t="s">
        <v>0</v>
      </c>
      <c r="T28" s="73"/>
      <c r="X28" s="118" t="str">
        <f t="shared" si="1"/>
        <v/>
      </c>
    </row>
    <row r="29" spans="2:24" ht="27.6" customHeight="1">
      <c r="B29" s="78"/>
      <c r="C29" s="71"/>
      <c r="D29" s="464"/>
      <c r="E29" s="465"/>
      <c r="F29" s="465"/>
      <c r="G29" s="466"/>
      <c r="H29" s="400"/>
      <c r="I29" s="428"/>
      <c r="J29" s="429"/>
      <c r="K29" s="400"/>
      <c r="L29" s="441"/>
      <c r="M29" s="467" t="str">
        <f t="shared" si="0"/>
        <v/>
      </c>
      <c r="N29" s="468"/>
      <c r="O29" s="70"/>
      <c r="P29" s="72" t="s">
        <v>0</v>
      </c>
      <c r="Q29" s="71"/>
      <c r="R29" s="70"/>
      <c r="S29" s="72" t="s">
        <v>0</v>
      </c>
      <c r="T29" s="73"/>
      <c r="X29" s="118" t="str">
        <f t="shared" si="1"/>
        <v/>
      </c>
    </row>
    <row r="30" spans="2:24" ht="27.6" customHeight="1">
      <c r="B30" s="78"/>
      <c r="C30" s="71"/>
      <c r="D30" s="464"/>
      <c r="E30" s="465"/>
      <c r="F30" s="465"/>
      <c r="G30" s="466"/>
      <c r="H30" s="400"/>
      <c r="I30" s="428"/>
      <c r="J30" s="429"/>
      <c r="K30" s="400"/>
      <c r="L30" s="441"/>
      <c r="M30" s="467" t="str">
        <f t="shared" si="0"/>
        <v/>
      </c>
      <c r="N30" s="468"/>
      <c r="O30" s="70"/>
      <c r="P30" s="72" t="s">
        <v>0</v>
      </c>
      <c r="Q30" s="71"/>
      <c r="R30" s="70"/>
      <c r="S30" s="72" t="s">
        <v>0</v>
      </c>
      <c r="T30" s="73"/>
      <c r="X30" s="118" t="str">
        <f t="shared" si="1"/>
        <v/>
      </c>
    </row>
    <row r="31" spans="2:24" ht="27.6" customHeight="1">
      <c r="B31" s="78"/>
      <c r="C31" s="71"/>
      <c r="D31" s="464"/>
      <c r="E31" s="465"/>
      <c r="F31" s="465"/>
      <c r="G31" s="466"/>
      <c r="H31" s="454"/>
      <c r="I31" s="469"/>
      <c r="J31" s="470"/>
      <c r="K31" s="454"/>
      <c r="L31" s="471"/>
      <c r="M31" s="472" t="str">
        <f t="shared" si="0"/>
        <v/>
      </c>
      <c r="N31" s="473"/>
      <c r="O31" s="70"/>
      <c r="P31" s="72" t="s">
        <v>0</v>
      </c>
      <c r="Q31" s="71"/>
      <c r="R31" s="70"/>
      <c r="S31" s="72" t="s">
        <v>0</v>
      </c>
      <c r="T31" s="73"/>
      <c r="X31" s="118" t="str">
        <f t="shared" si="1"/>
        <v/>
      </c>
    </row>
    <row r="32" spans="2:24" ht="27.6" customHeight="1">
      <c r="B32" s="78"/>
      <c r="C32" s="71"/>
      <c r="D32" s="464"/>
      <c r="E32" s="465"/>
      <c r="F32" s="465"/>
      <c r="G32" s="466"/>
      <c r="H32" s="400"/>
      <c r="I32" s="428"/>
      <c r="J32" s="429"/>
      <c r="K32" s="400"/>
      <c r="L32" s="441"/>
      <c r="M32" s="467" t="str">
        <f t="shared" si="0"/>
        <v/>
      </c>
      <c r="N32" s="468"/>
      <c r="O32" s="70"/>
      <c r="P32" s="72" t="s">
        <v>0</v>
      </c>
      <c r="Q32" s="71"/>
      <c r="R32" s="70"/>
      <c r="S32" s="72" t="s">
        <v>0</v>
      </c>
      <c r="T32" s="73"/>
      <c r="X32" s="118" t="str">
        <f t="shared" si="1"/>
        <v/>
      </c>
    </row>
    <row r="33" spans="2:24" ht="27.6" customHeight="1">
      <c r="B33" s="78"/>
      <c r="C33" s="71"/>
      <c r="D33" s="464"/>
      <c r="E33" s="465"/>
      <c r="F33" s="465"/>
      <c r="G33" s="466"/>
      <c r="H33" s="400"/>
      <c r="I33" s="428"/>
      <c r="J33" s="429"/>
      <c r="K33" s="400"/>
      <c r="L33" s="441"/>
      <c r="M33" s="467" t="str">
        <f t="shared" si="0"/>
        <v/>
      </c>
      <c r="N33" s="468"/>
      <c r="O33" s="70"/>
      <c r="P33" s="72" t="s">
        <v>0</v>
      </c>
      <c r="Q33" s="71"/>
      <c r="R33" s="70"/>
      <c r="S33" s="72" t="s">
        <v>0</v>
      </c>
      <c r="T33" s="73"/>
      <c r="X33" s="118" t="str">
        <f t="shared" si="1"/>
        <v/>
      </c>
    </row>
    <row r="34" spans="2:24" ht="27.6" customHeight="1">
      <c r="B34" s="78"/>
      <c r="C34" s="71"/>
      <c r="D34" s="464"/>
      <c r="E34" s="465"/>
      <c r="F34" s="465"/>
      <c r="G34" s="466"/>
      <c r="H34" s="454"/>
      <c r="I34" s="469"/>
      <c r="J34" s="470"/>
      <c r="K34" s="454"/>
      <c r="L34" s="471"/>
      <c r="M34" s="472" t="str">
        <f t="shared" si="0"/>
        <v/>
      </c>
      <c r="N34" s="473"/>
      <c r="O34" s="70"/>
      <c r="P34" s="72" t="s">
        <v>0</v>
      </c>
      <c r="Q34" s="71"/>
      <c r="R34" s="70"/>
      <c r="S34" s="72" t="s">
        <v>0</v>
      </c>
      <c r="T34" s="73"/>
      <c r="X34" s="118" t="str">
        <f t="shared" si="1"/>
        <v/>
      </c>
    </row>
  </sheetData>
  <mergeCells count="122">
    <mergeCell ref="D33:G33"/>
    <mergeCell ref="H33:J33"/>
    <mergeCell ref="K33:L33"/>
    <mergeCell ref="M33:N33"/>
    <mergeCell ref="D34:G34"/>
    <mergeCell ref="H34:J34"/>
    <mergeCell ref="K34:L34"/>
    <mergeCell ref="M34:N34"/>
    <mergeCell ref="D29:G29"/>
    <mergeCell ref="H29:J29"/>
    <mergeCell ref="K29:L29"/>
    <mergeCell ref="M29:N29"/>
    <mergeCell ref="D32:G32"/>
    <mergeCell ref="H32:J32"/>
    <mergeCell ref="K32:L32"/>
    <mergeCell ref="M32:N32"/>
    <mergeCell ref="D30:G30"/>
    <mergeCell ref="H30:J30"/>
    <mergeCell ref="K30:L30"/>
    <mergeCell ref="M30:N30"/>
    <mergeCell ref="D31:G31"/>
    <mergeCell ref="H31:J31"/>
    <mergeCell ref="K31:L31"/>
    <mergeCell ref="M31:N31"/>
    <mergeCell ref="D27:G27"/>
    <mergeCell ref="H27:J27"/>
    <mergeCell ref="K27:L27"/>
    <mergeCell ref="M27:N27"/>
    <mergeCell ref="D28:G28"/>
    <mergeCell ref="H28:J28"/>
    <mergeCell ref="K28:L28"/>
    <mergeCell ref="M28:N28"/>
    <mergeCell ref="D25:G25"/>
    <mergeCell ref="H25:J25"/>
    <mergeCell ref="K25:L25"/>
    <mergeCell ref="M25:N25"/>
    <mergeCell ref="D26:G26"/>
    <mergeCell ref="H26:J26"/>
    <mergeCell ref="K26:L26"/>
    <mergeCell ref="M26:N26"/>
    <mergeCell ref="D23:G23"/>
    <mergeCell ref="H23:J23"/>
    <mergeCell ref="K23:L23"/>
    <mergeCell ref="M23:N23"/>
    <mergeCell ref="D24:G24"/>
    <mergeCell ref="H24:J24"/>
    <mergeCell ref="K24:L24"/>
    <mergeCell ref="M24:N24"/>
    <mergeCell ref="D21:G21"/>
    <mergeCell ref="H21:J21"/>
    <mergeCell ref="K21:L21"/>
    <mergeCell ref="M21:N21"/>
    <mergeCell ref="D22:G22"/>
    <mergeCell ref="H22:J22"/>
    <mergeCell ref="K22:L22"/>
    <mergeCell ref="M22:N22"/>
    <mergeCell ref="D19:G19"/>
    <mergeCell ref="H19:J19"/>
    <mergeCell ref="K19:L19"/>
    <mergeCell ref="M19:N19"/>
    <mergeCell ref="D20:G20"/>
    <mergeCell ref="H20:J20"/>
    <mergeCell ref="K20:L20"/>
    <mergeCell ref="M20:N20"/>
    <mergeCell ref="D17:G17"/>
    <mergeCell ref="H17:J17"/>
    <mergeCell ref="K17:L17"/>
    <mergeCell ref="M17:N17"/>
    <mergeCell ref="D18:G18"/>
    <mergeCell ref="H18:J18"/>
    <mergeCell ref="K18:L18"/>
    <mergeCell ref="M18:N18"/>
    <mergeCell ref="D15:G15"/>
    <mergeCell ref="H15:J15"/>
    <mergeCell ref="K15:L15"/>
    <mergeCell ref="M15:N15"/>
    <mergeCell ref="D16:G16"/>
    <mergeCell ref="H16:J16"/>
    <mergeCell ref="K16:L16"/>
    <mergeCell ref="M16:N16"/>
    <mergeCell ref="D13:G13"/>
    <mergeCell ref="H13:J13"/>
    <mergeCell ref="K13:L13"/>
    <mergeCell ref="M13:N13"/>
    <mergeCell ref="D14:G14"/>
    <mergeCell ref="H14:J14"/>
    <mergeCell ref="K14:L14"/>
    <mergeCell ref="M14:N14"/>
    <mergeCell ref="D11:G11"/>
    <mergeCell ref="H11:J11"/>
    <mergeCell ref="K11:L11"/>
    <mergeCell ref="M11:N11"/>
    <mergeCell ref="D12:G12"/>
    <mergeCell ref="H12:J12"/>
    <mergeCell ref="K12:L12"/>
    <mergeCell ref="M12:N12"/>
    <mergeCell ref="D9:G9"/>
    <mergeCell ref="H9:J9"/>
    <mergeCell ref="K9:L9"/>
    <mergeCell ref="M9:N9"/>
    <mergeCell ref="D10:G10"/>
    <mergeCell ref="H10:J10"/>
    <mergeCell ref="K10:L10"/>
    <mergeCell ref="M10:N10"/>
    <mergeCell ref="H4:J4"/>
    <mergeCell ref="D7:G7"/>
    <mergeCell ref="H7:J7"/>
    <mergeCell ref="K7:L7"/>
    <mergeCell ref="M7:N7"/>
    <mergeCell ref="D8:G8"/>
    <mergeCell ref="H8:J8"/>
    <mergeCell ref="K8:L8"/>
    <mergeCell ref="M8:N8"/>
    <mergeCell ref="D5:G5"/>
    <mergeCell ref="H5:J5"/>
    <mergeCell ref="K5:L5"/>
    <mergeCell ref="M5:N5"/>
    <mergeCell ref="D6:G6"/>
    <mergeCell ref="H6:J6"/>
    <mergeCell ref="K6:L6"/>
    <mergeCell ref="M6:N6"/>
    <mergeCell ref="D4:G4"/>
  </mergeCells>
  <phoneticPr fontId="2"/>
  <dataValidations count="4">
    <dataValidation allowBlank="1" showInputMessage="1" showErrorMessage="1" promptTitle="左隣セルへ科目コードを入力ください" prompt="（条件あり）表記がある場合_x000a_（右手）欄外の条件をご参照ください" sqref="M5:N34" xr:uid="{6F9D94AD-D9D3-42DB-880F-588EF94D4F74}"/>
    <dataValidation allowBlank="1" showInputMessage="1" showErrorMessage="1" promptTitle="科目コードを入力ください" prompt="右セルに（条件あり）表記がある場合_x000a_（右手）欄外の条件をご参照ください" sqref="K5:L34" xr:uid="{8708DA6A-A200-4E9B-8BE0-2FDDDA9646A9}"/>
    <dataValidation type="list" allowBlank="1" showInputMessage="1" showErrorMessage="1" sqref="P5:P34 S5:S34" xr:uid="{F37C80D2-9115-4E41-84E0-4607DA162584}">
      <formula1>"☑,□"</formula1>
    </dataValidation>
    <dataValidation type="list" allowBlank="1" showInputMessage="1" showErrorMessage="1" sqref="H5:J34" xr:uid="{51EC0FEC-DD95-47B8-9F22-07E8C2D39894}">
      <formula1>" ,半日,半日×2日,半日×3日,半日×4日,半日×5日,1日,2日,3日,4日,5日,1ヶ月, 　,"</formula1>
    </dataValidation>
  </dataValidations>
  <printOptions horizontalCentered="1"/>
  <pageMargins left="0.39370078740157483" right="0.39370078740157483" top="0.59055118110236227" bottom="0.39370078740157483"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6E0F68-2771-49F4-8062-58D449782EC9}">
          <x14:formula1>
            <xm:f>'科目コード（1）'!$O$2:$O$5</xm:f>
          </x14:formula1>
          <xm:sqref>C5:C34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62C9-873E-448C-94D8-B552689E5B5E}">
  <sheetPr>
    <tabColor theme="4" tint="0.59999389629810485"/>
    <pageSetUpPr fitToPage="1"/>
  </sheetPr>
  <dimension ref="A1:M76"/>
  <sheetViews>
    <sheetView view="pageBreakPreview" zoomScale="85" zoomScaleNormal="85" zoomScaleSheetLayoutView="85" workbookViewId="0">
      <pane xSplit="1" ySplit="1" topLeftCell="B53" activePane="bottomRight" state="frozen"/>
      <selection activeCell="D66" sqref="D66"/>
      <selection pane="topRight" activeCell="D66" sqref="D66"/>
      <selection pane="bottomLeft" activeCell="D66" sqref="D66"/>
      <selection pane="bottomRight" activeCell="C76" sqref="C76"/>
    </sheetView>
  </sheetViews>
  <sheetFormatPr defaultColWidth="9" defaultRowHeight="18" customHeight="1"/>
  <cols>
    <col min="1" max="1" width="11.109375" style="201" customWidth="1"/>
    <col min="2" max="2" width="12.6640625" customWidth="1"/>
    <col min="3" max="3" width="29.109375" bestFit="1" customWidth="1"/>
    <col min="4" max="4" width="29.109375" customWidth="1"/>
    <col min="5" max="5" width="56.21875" style="140" customWidth="1"/>
    <col min="6" max="6" width="9.44140625" style="140" customWidth="1"/>
    <col min="7" max="7" width="12.21875" customWidth="1"/>
    <col min="8" max="8" width="20.6640625" style="204" bestFit="1" customWidth="1"/>
    <col min="9" max="9" width="7.77734375" style="203" customWidth="1"/>
    <col min="10" max="10" width="76.44140625" style="203" customWidth="1"/>
  </cols>
  <sheetData>
    <row r="1" spans="1:13" ht="18" customHeight="1">
      <c r="A1" s="1" t="s">
        <v>28</v>
      </c>
      <c r="B1" s="2" t="s">
        <v>29</v>
      </c>
      <c r="C1" s="2" t="s">
        <v>30</v>
      </c>
      <c r="D1" s="2" t="s">
        <v>266</v>
      </c>
      <c r="E1" s="2" t="s">
        <v>32</v>
      </c>
      <c r="F1" s="2" t="s">
        <v>33</v>
      </c>
      <c r="G1" s="4" t="s">
        <v>34</v>
      </c>
      <c r="H1" s="188" t="s">
        <v>35</v>
      </c>
      <c r="I1" s="189" t="s">
        <v>36</v>
      </c>
      <c r="J1" s="190" t="s">
        <v>38</v>
      </c>
    </row>
    <row r="2" spans="1:13" s="193" customFormat="1" ht="25.2" customHeight="1">
      <c r="A2" s="9">
        <v>1101</v>
      </c>
      <c r="B2" s="9" t="s">
        <v>39</v>
      </c>
      <c r="C2" s="9" t="s">
        <v>40</v>
      </c>
      <c r="D2" s="9"/>
      <c r="E2" s="10" t="s">
        <v>41</v>
      </c>
      <c r="F2" s="9">
        <v>40</v>
      </c>
      <c r="G2" s="9" t="s">
        <v>42</v>
      </c>
      <c r="H2" s="12" t="str">
        <f>IF(LEFTB($A2,1)="1","ハートフルケアセミナー",IF(LEFTB($A2,1)="2","現任介護職員研修","介護支援専門員研修"))</f>
        <v>ハートフルケアセミナー</v>
      </c>
      <c r="I2" s="191" t="str">
        <f>LEFTB($C2,1)</f>
        <v>2</v>
      </c>
      <c r="J2" s="14" t="str">
        <f>$E2</f>
        <v>家庭介護を担う人の心構え</v>
      </c>
      <c r="K2" s="192"/>
      <c r="L2" s="192"/>
      <c r="M2" s="192"/>
    </row>
    <row r="3" spans="1:13" s="194" customFormat="1" ht="25.2" customHeight="1">
      <c r="A3" s="9">
        <v>1102</v>
      </c>
      <c r="B3" s="9" t="s">
        <v>39</v>
      </c>
      <c r="C3" s="9" t="s">
        <v>40</v>
      </c>
      <c r="D3" s="9"/>
      <c r="E3" s="10" t="s">
        <v>43</v>
      </c>
      <c r="F3" s="9">
        <v>40</v>
      </c>
      <c r="G3" s="9" t="s">
        <v>42</v>
      </c>
      <c r="H3" s="12" t="str">
        <f t="shared" ref="H3:H73" si="0">IF(LEFTB($A3,1)="1","ハートフルケアセミナー",IF(LEFTB($A3,1)="2","現任介護職員研修","介護支援専門員研修"))</f>
        <v>ハートフルケアセミナー</v>
      </c>
      <c r="I3" s="191" t="str">
        <f t="shared" ref="I3:I73" si="1">LEFTB($C3,1)</f>
        <v>2</v>
      </c>
      <c r="J3" s="14" t="str">
        <f t="shared" ref="J3:J68" si="2">$E3</f>
        <v>高齢者のための健康管理</v>
      </c>
    </row>
    <row r="4" spans="1:13" s="194" customFormat="1" ht="25.2" customHeight="1">
      <c r="A4" s="9">
        <v>1103</v>
      </c>
      <c r="B4" s="9" t="s">
        <v>39</v>
      </c>
      <c r="C4" s="9" t="s">
        <v>40</v>
      </c>
      <c r="D4" s="9"/>
      <c r="E4" s="10" t="s">
        <v>44</v>
      </c>
      <c r="F4" s="9">
        <v>40</v>
      </c>
      <c r="G4" s="9" t="s">
        <v>42</v>
      </c>
      <c r="H4" s="12" t="str">
        <f t="shared" si="0"/>
        <v>ハートフルケアセミナー</v>
      </c>
      <c r="I4" s="191" t="str">
        <f t="shared" si="1"/>
        <v>2</v>
      </c>
      <c r="J4" s="14" t="str">
        <f t="shared" si="2"/>
        <v>認知症の方の基礎理解とケア</v>
      </c>
    </row>
    <row r="5" spans="1:13" s="194" customFormat="1" ht="25.2" customHeight="1">
      <c r="A5" s="9">
        <v>1104</v>
      </c>
      <c r="B5" s="9" t="s">
        <v>39</v>
      </c>
      <c r="C5" s="9" t="s">
        <v>240</v>
      </c>
      <c r="D5" s="9" t="s">
        <v>129</v>
      </c>
      <c r="E5" s="10" t="s">
        <v>45</v>
      </c>
      <c r="F5" s="9">
        <v>40</v>
      </c>
      <c r="G5" s="9" t="s">
        <v>42</v>
      </c>
      <c r="H5" s="12" t="str">
        <f t="shared" si="0"/>
        <v>ハートフルケアセミナー</v>
      </c>
      <c r="I5" s="191" t="str">
        <f t="shared" si="1"/>
        <v>2</v>
      </c>
      <c r="J5" s="14" t="str">
        <f t="shared" si="2"/>
        <v>高齢者のための介護予防入門</v>
      </c>
    </row>
    <row r="6" spans="1:13" s="194" customFormat="1" ht="25.2" customHeight="1">
      <c r="A6" s="9">
        <v>1105</v>
      </c>
      <c r="B6" s="9" t="s">
        <v>39</v>
      </c>
      <c r="C6" s="9" t="s">
        <v>40</v>
      </c>
      <c r="D6" s="9"/>
      <c r="E6" s="10" t="s">
        <v>46</v>
      </c>
      <c r="F6" s="9">
        <v>40</v>
      </c>
      <c r="G6" s="9" t="s">
        <v>42</v>
      </c>
      <c r="H6" s="12" t="str">
        <f t="shared" si="0"/>
        <v>ハートフルケアセミナー</v>
      </c>
      <c r="I6" s="191" t="str">
        <f t="shared" si="1"/>
        <v>2</v>
      </c>
      <c r="J6" s="14" t="str">
        <f t="shared" si="2"/>
        <v>家庭介護におけるトラブルと応急手当の基礎知識</v>
      </c>
    </row>
    <row r="7" spans="1:13" s="194" customFormat="1" ht="25.2" customHeight="1">
      <c r="A7" s="9">
        <v>1106</v>
      </c>
      <c r="B7" s="9" t="s">
        <v>39</v>
      </c>
      <c r="C7" s="9" t="s">
        <v>241</v>
      </c>
      <c r="D7" s="9" t="s">
        <v>129</v>
      </c>
      <c r="E7" s="10" t="s">
        <v>48</v>
      </c>
      <c r="F7" s="9">
        <v>40</v>
      </c>
      <c r="G7" s="9" t="s">
        <v>49</v>
      </c>
      <c r="H7" s="12" t="str">
        <f t="shared" si="0"/>
        <v>ハートフルケアセミナー</v>
      </c>
      <c r="I7" s="191" t="str">
        <f t="shared" si="1"/>
        <v>2</v>
      </c>
      <c r="J7" s="14" t="str">
        <f t="shared" si="2"/>
        <v>（県薬剤師会連携）高齢者が薬・健康食品と上手につきあうために</v>
      </c>
    </row>
    <row r="8" spans="1:13" s="194" customFormat="1" ht="25.2" customHeight="1">
      <c r="A8" s="9">
        <v>1107</v>
      </c>
      <c r="B8" s="9" t="s">
        <v>39</v>
      </c>
      <c r="C8" s="9" t="s">
        <v>40</v>
      </c>
      <c r="D8" s="9"/>
      <c r="E8" s="10" t="s">
        <v>51</v>
      </c>
      <c r="F8" s="9">
        <v>40</v>
      </c>
      <c r="G8" s="9" t="s">
        <v>42</v>
      </c>
      <c r="H8" s="12" t="str">
        <f t="shared" si="0"/>
        <v>ハートフルケアセミナー</v>
      </c>
      <c r="I8" s="191" t="str">
        <f t="shared" si="1"/>
        <v>2</v>
      </c>
      <c r="J8" s="14" t="str">
        <f t="shared" si="2"/>
        <v>高齢者の健康寿命を延ばす食生活</v>
      </c>
    </row>
    <row r="9" spans="1:13" s="194" customFormat="1" ht="25.2" customHeight="1">
      <c r="A9" s="9">
        <v>1109</v>
      </c>
      <c r="B9" s="9" t="s">
        <v>39</v>
      </c>
      <c r="C9" s="9" t="s">
        <v>40</v>
      </c>
      <c r="D9" s="9"/>
      <c r="E9" s="195" t="s">
        <v>52</v>
      </c>
      <c r="F9" s="9">
        <v>40</v>
      </c>
      <c r="G9" s="9" t="s">
        <v>42</v>
      </c>
      <c r="H9" s="12" t="str">
        <f t="shared" si="0"/>
        <v>ハートフルケアセミナー</v>
      </c>
      <c r="I9" s="191" t="str">
        <f t="shared" si="1"/>
        <v>2</v>
      </c>
      <c r="J9" s="14" t="str">
        <f t="shared" si="2"/>
        <v>家庭で使える福祉用具</v>
      </c>
    </row>
    <row r="10" spans="1:13" s="194" customFormat="1" ht="25.2" customHeight="1">
      <c r="A10" s="9">
        <v>1110</v>
      </c>
      <c r="B10" s="9" t="s">
        <v>39</v>
      </c>
      <c r="C10" s="9" t="s">
        <v>40</v>
      </c>
      <c r="D10" s="9"/>
      <c r="E10" s="10" t="s">
        <v>53</v>
      </c>
      <c r="F10" s="9">
        <v>40</v>
      </c>
      <c r="G10" s="9" t="s">
        <v>42</v>
      </c>
      <c r="H10" s="12" t="str">
        <f t="shared" si="0"/>
        <v>ハートフルケアセミナー</v>
      </c>
      <c r="I10" s="191" t="str">
        <f t="shared" si="1"/>
        <v>2</v>
      </c>
      <c r="J10" s="14" t="str">
        <f t="shared" si="2"/>
        <v>高齢者施設の選び方～どこで最期を迎えるか～</v>
      </c>
    </row>
    <row r="11" spans="1:13" s="194" customFormat="1" ht="25.2" customHeight="1">
      <c r="A11" s="9">
        <v>1111</v>
      </c>
      <c r="B11" s="9" t="s">
        <v>39</v>
      </c>
      <c r="C11" s="9" t="s">
        <v>54</v>
      </c>
      <c r="D11" s="9" t="s">
        <v>129</v>
      </c>
      <c r="E11" s="10" t="s">
        <v>55</v>
      </c>
      <c r="F11" s="9">
        <v>40</v>
      </c>
      <c r="G11" s="9" t="s">
        <v>42</v>
      </c>
      <c r="H11" s="12" t="str">
        <f t="shared" si="0"/>
        <v>ハートフルケアセミナー</v>
      </c>
      <c r="I11" s="191" t="str">
        <f t="shared" si="1"/>
        <v>2</v>
      </c>
      <c r="J11" s="14" t="str">
        <f t="shared" si="2"/>
        <v>高齢者のための依存症の理解と支援</v>
      </c>
    </row>
    <row r="12" spans="1:13" s="194" customFormat="1" ht="25.2" customHeight="1">
      <c r="A12" s="9">
        <v>1112</v>
      </c>
      <c r="B12" s="9" t="s">
        <v>187</v>
      </c>
      <c r="C12" s="9" t="s">
        <v>242</v>
      </c>
      <c r="D12" s="9"/>
      <c r="E12" s="10" t="s">
        <v>193</v>
      </c>
      <c r="F12" s="9">
        <v>40</v>
      </c>
      <c r="G12" s="9" t="s">
        <v>185</v>
      </c>
      <c r="H12" s="12" t="str">
        <f t="shared" si="0"/>
        <v>ハートフルケアセミナー</v>
      </c>
      <c r="I12" s="191" t="str">
        <f t="shared" si="1"/>
        <v>2</v>
      </c>
      <c r="J12" s="14" t="str">
        <f t="shared" si="2"/>
        <v>超入門－知っておきたい福祉用語について
～福祉用語の学びを通して、福祉について理解しよう～</v>
      </c>
    </row>
    <row r="13" spans="1:13" s="194" customFormat="1" ht="25.2" customHeight="1">
      <c r="A13" s="9">
        <v>1113</v>
      </c>
      <c r="B13" s="9" t="s">
        <v>187</v>
      </c>
      <c r="C13" s="9" t="s">
        <v>243</v>
      </c>
      <c r="D13" s="9" t="s">
        <v>129</v>
      </c>
      <c r="E13" s="10" t="s">
        <v>244</v>
      </c>
      <c r="F13" s="9">
        <v>40</v>
      </c>
      <c r="G13" s="9" t="s">
        <v>185</v>
      </c>
      <c r="H13" s="12" t="str">
        <f t="shared" si="0"/>
        <v>ハートフルケアセミナー</v>
      </c>
      <c r="I13" s="191" t="str">
        <f t="shared" si="1"/>
        <v>2</v>
      </c>
      <c r="J13" s="14" t="str">
        <f t="shared" si="2"/>
        <v>家庭介護を担う人のためのメンタルヘルス</v>
      </c>
    </row>
    <row r="14" spans="1:13" s="194" customFormat="1" ht="25.2" customHeight="1">
      <c r="A14" s="27">
        <v>1114</v>
      </c>
      <c r="B14" s="27" t="s">
        <v>187</v>
      </c>
      <c r="C14" s="27" t="s">
        <v>245</v>
      </c>
      <c r="D14" s="27"/>
      <c r="E14" s="129" t="s">
        <v>246</v>
      </c>
      <c r="F14" s="27">
        <v>40</v>
      </c>
      <c r="G14" s="27" t="s">
        <v>185</v>
      </c>
      <c r="H14" s="130" t="str">
        <f t="shared" si="0"/>
        <v>ハートフルケアセミナー</v>
      </c>
      <c r="I14" s="196" t="str">
        <f t="shared" si="1"/>
        <v>2</v>
      </c>
      <c r="J14" s="132" t="str">
        <f t="shared" si="2"/>
        <v>家庭における看取りの理解</v>
      </c>
    </row>
    <row r="15" spans="1:13" s="194" customFormat="1" ht="25.2" customHeight="1">
      <c r="A15" s="9">
        <v>1201</v>
      </c>
      <c r="B15" s="9" t="s">
        <v>56</v>
      </c>
      <c r="C15" s="9" t="s">
        <v>40</v>
      </c>
      <c r="D15" s="9"/>
      <c r="E15" s="10" t="s">
        <v>247</v>
      </c>
      <c r="F15" s="9">
        <v>40</v>
      </c>
      <c r="G15" s="9" t="s">
        <v>49</v>
      </c>
      <c r="H15" s="12" t="str">
        <f t="shared" si="0"/>
        <v>ハートフルケアセミナー</v>
      </c>
      <c r="I15" s="191" t="str">
        <f t="shared" si="1"/>
        <v>2</v>
      </c>
      <c r="J15" s="14" t="str">
        <f t="shared" si="2"/>
        <v>口腔機能向上～健康寿命を延ばす口腔ケア～</v>
      </c>
    </row>
    <row r="16" spans="1:13" s="194" customFormat="1" ht="25.2" customHeight="1">
      <c r="A16" s="9">
        <v>1202</v>
      </c>
      <c r="B16" s="9" t="s">
        <v>56</v>
      </c>
      <c r="C16" s="9" t="s">
        <v>40</v>
      </c>
      <c r="D16" s="9"/>
      <c r="E16" s="10" t="s">
        <v>57</v>
      </c>
      <c r="F16" s="9">
        <v>40</v>
      </c>
      <c r="G16" s="9" t="s">
        <v>49</v>
      </c>
      <c r="H16" s="12" t="str">
        <f t="shared" si="0"/>
        <v>ハートフルケアセミナー</v>
      </c>
      <c r="I16" s="191" t="str">
        <f t="shared" si="1"/>
        <v>2</v>
      </c>
      <c r="J16" s="14" t="str">
        <f t="shared" si="2"/>
        <v>バイタルサインを高齢者の体調管理に生かす</v>
      </c>
    </row>
    <row r="17" spans="1:13" s="194" customFormat="1" ht="25.2" customHeight="1">
      <c r="A17" s="9">
        <v>1203</v>
      </c>
      <c r="B17" s="9" t="s">
        <v>56</v>
      </c>
      <c r="C17" s="9" t="s">
        <v>58</v>
      </c>
      <c r="D17" s="9" t="s">
        <v>129</v>
      </c>
      <c r="E17" s="10" t="s">
        <v>59</v>
      </c>
      <c r="F17" s="9">
        <v>40</v>
      </c>
      <c r="G17" s="9" t="s">
        <v>42</v>
      </c>
      <c r="H17" s="12" t="str">
        <f t="shared" si="0"/>
        <v>ハートフルケアセミナー</v>
      </c>
      <c r="I17" s="191" t="str">
        <f t="shared" si="1"/>
        <v>2</v>
      </c>
      <c r="J17" s="14" t="str">
        <f t="shared" si="2"/>
        <v>家庭でできる脳生き生きトレーニング～認知症予防に向けて～</v>
      </c>
    </row>
    <row r="18" spans="1:13" s="194" customFormat="1" ht="25.2" customHeight="1">
      <c r="A18" s="9">
        <v>1204</v>
      </c>
      <c r="B18" s="9" t="s">
        <v>56</v>
      </c>
      <c r="C18" s="9" t="s">
        <v>40</v>
      </c>
      <c r="D18" s="9"/>
      <c r="E18" s="10" t="s">
        <v>60</v>
      </c>
      <c r="F18" s="9">
        <v>20</v>
      </c>
      <c r="G18" s="9" t="s">
        <v>49</v>
      </c>
      <c r="H18" s="12" t="str">
        <f t="shared" si="0"/>
        <v>ハートフルケアセミナー</v>
      </c>
      <c r="I18" s="191" t="str">
        <f t="shared" si="1"/>
        <v>2</v>
      </c>
      <c r="J18" s="14" t="str">
        <f t="shared" si="2"/>
        <v>家庭介護に必要な介護技術入門①～体位変換と移乗の介助～</v>
      </c>
    </row>
    <row r="19" spans="1:13" s="194" customFormat="1" ht="25.2" customHeight="1">
      <c r="A19" s="9">
        <v>1205</v>
      </c>
      <c r="B19" s="9" t="s">
        <v>56</v>
      </c>
      <c r="C19" s="9" t="s">
        <v>40</v>
      </c>
      <c r="D19" s="9"/>
      <c r="E19" s="10" t="s">
        <v>62</v>
      </c>
      <c r="F19" s="9">
        <v>20</v>
      </c>
      <c r="G19" s="9" t="s">
        <v>49</v>
      </c>
      <c r="H19" s="12" t="str">
        <f t="shared" si="0"/>
        <v>ハートフルケアセミナー</v>
      </c>
      <c r="I19" s="191" t="str">
        <f t="shared" si="1"/>
        <v>2</v>
      </c>
      <c r="J19" s="14" t="str">
        <f t="shared" si="2"/>
        <v>家庭介護に必要な介護技術入門②～車椅子介助の基本～</v>
      </c>
    </row>
    <row r="20" spans="1:13" s="194" customFormat="1" ht="25.2" customHeight="1">
      <c r="A20" s="9">
        <v>1206</v>
      </c>
      <c r="B20" s="9" t="s">
        <v>56</v>
      </c>
      <c r="C20" s="9" t="s">
        <v>40</v>
      </c>
      <c r="D20" s="9"/>
      <c r="E20" s="10" t="s">
        <v>63</v>
      </c>
      <c r="F20" s="9">
        <v>20</v>
      </c>
      <c r="G20" s="9" t="s">
        <v>49</v>
      </c>
      <c r="H20" s="12" t="str">
        <f t="shared" si="0"/>
        <v>ハートフルケアセミナー</v>
      </c>
      <c r="I20" s="191" t="str">
        <f t="shared" si="1"/>
        <v>2</v>
      </c>
      <c r="J20" s="14" t="str">
        <f t="shared" si="2"/>
        <v>家庭介護に必要な介護技術入門③～排泄介助の基本：トイレへの移動・ポータブルトイレの利用～</v>
      </c>
    </row>
    <row r="21" spans="1:13" s="194" customFormat="1" ht="25.2" customHeight="1">
      <c r="A21" s="9">
        <v>1207</v>
      </c>
      <c r="B21" s="9" t="s">
        <v>56</v>
      </c>
      <c r="C21" s="9" t="s">
        <v>40</v>
      </c>
      <c r="D21" s="9"/>
      <c r="E21" s="10" t="s">
        <v>64</v>
      </c>
      <c r="F21" s="9">
        <v>20</v>
      </c>
      <c r="G21" s="9" t="s">
        <v>49</v>
      </c>
      <c r="H21" s="12" t="str">
        <f t="shared" si="0"/>
        <v>ハートフルケアセミナー</v>
      </c>
      <c r="I21" s="191" t="str">
        <f t="shared" si="1"/>
        <v>2</v>
      </c>
      <c r="J21" s="14" t="str">
        <f t="shared" si="2"/>
        <v>家庭介護に必要な介護技術入門④～食事介助～</v>
      </c>
    </row>
    <row r="22" spans="1:13" s="194" customFormat="1" ht="25.2" customHeight="1">
      <c r="A22" s="9">
        <v>1208</v>
      </c>
      <c r="B22" s="9" t="s">
        <v>56</v>
      </c>
      <c r="C22" s="9" t="s">
        <v>40</v>
      </c>
      <c r="D22" s="9"/>
      <c r="E22" s="10" t="s">
        <v>65</v>
      </c>
      <c r="F22" s="9">
        <v>20</v>
      </c>
      <c r="G22" s="9" t="s">
        <v>49</v>
      </c>
      <c r="H22" s="12" t="str">
        <f t="shared" si="0"/>
        <v>ハートフルケアセミナー</v>
      </c>
      <c r="I22" s="191" t="str">
        <f t="shared" si="1"/>
        <v>2</v>
      </c>
      <c r="J22" s="14" t="str">
        <f t="shared" si="2"/>
        <v>家庭介護に必要な介護技術入門⑤～衣服の着脱・清拭の介助～</v>
      </c>
    </row>
    <row r="23" spans="1:13" s="194" customFormat="1" ht="25.2" customHeight="1">
      <c r="A23" s="9">
        <v>1209</v>
      </c>
      <c r="B23" s="9" t="s">
        <v>56</v>
      </c>
      <c r="C23" s="9" t="s">
        <v>40</v>
      </c>
      <c r="D23" s="9"/>
      <c r="E23" s="197" t="s">
        <v>66</v>
      </c>
      <c r="F23" s="9">
        <v>20</v>
      </c>
      <c r="G23" s="9" t="s">
        <v>49</v>
      </c>
      <c r="H23" s="12" t="str">
        <f t="shared" si="0"/>
        <v>ハートフルケアセミナー</v>
      </c>
      <c r="I23" s="191" t="str">
        <f t="shared" si="1"/>
        <v>2</v>
      </c>
      <c r="J23" s="14" t="str">
        <f t="shared" si="2"/>
        <v>知っておきたい高齢者の排泄トラブル～排泄トラブルの原因と対応～</v>
      </c>
    </row>
    <row r="24" spans="1:13" s="194" customFormat="1" ht="25.2" customHeight="1">
      <c r="A24" s="9">
        <v>1213</v>
      </c>
      <c r="B24" s="9" t="s">
        <v>56</v>
      </c>
      <c r="C24" s="9" t="s">
        <v>40</v>
      </c>
      <c r="D24" s="9"/>
      <c r="E24" s="10" t="s">
        <v>67</v>
      </c>
      <c r="F24" s="9">
        <v>40</v>
      </c>
      <c r="G24" s="9" t="s">
        <v>42</v>
      </c>
      <c r="H24" s="12" t="str">
        <f t="shared" si="0"/>
        <v>ハートフルケアセミナー</v>
      </c>
      <c r="I24" s="191" t="str">
        <f t="shared" si="1"/>
        <v>2</v>
      </c>
      <c r="J24" s="14" t="str">
        <f t="shared" si="2"/>
        <v>家族介護を担う人のためのリフレッシュ講座～心と体をスッキリ！～</v>
      </c>
    </row>
    <row r="25" spans="1:13" s="194" customFormat="1" ht="25.2" customHeight="1">
      <c r="A25" s="9">
        <v>1214</v>
      </c>
      <c r="B25" s="9" t="s">
        <v>56</v>
      </c>
      <c r="C25" s="9" t="s">
        <v>68</v>
      </c>
      <c r="D25" s="9" t="s">
        <v>129</v>
      </c>
      <c r="E25" s="10" t="s">
        <v>248</v>
      </c>
      <c r="F25" s="9">
        <v>40</v>
      </c>
      <c r="G25" s="9" t="s">
        <v>42</v>
      </c>
      <c r="H25" s="12" t="str">
        <f t="shared" si="0"/>
        <v>ハートフルケアセミナー</v>
      </c>
      <c r="I25" s="191" t="str">
        <f t="shared" si="1"/>
        <v>2</v>
      </c>
      <c r="J25" s="14" t="str">
        <f t="shared" si="2"/>
        <v>（県柔道整復師会連携）転ばないための身体づくりと転んでしまった後の運動と対処法について</v>
      </c>
    </row>
    <row r="26" spans="1:13" s="194" customFormat="1" ht="25.2" customHeight="1">
      <c r="A26" s="9">
        <v>1215</v>
      </c>
      <c r="B26" s="9" t="s">
        <v>56</v>
      </c>
      <c r="C26" s="9" t="s">
        <v>40</v>
      </c>
      <c r="D26" s="9"/>
      <c r="E26" s="10" t="s">
        <v>69</v>
      </c>
      <c r="F26" s="9">
        <v>40</v>
      </c>
      <c r="G26" s="9" t="s">
        <v>42</v>
      </c>
      <c r="H26" s="12" t="str">
        <f t="shared" si="0"/>
        <v>ハートフルケアセミナー</v>
      </c>
      <c r="I26" s="191" t="str">
        <f t="shared" si="1"/>
        <v>2</v>
      </c>
      <c r="J26" s="14" t="str">
        <f t="shared" si="2"/>
        <v>超高齢社会における住民の主体的地域活動の必要性と心構え</v>
      </c>
    </row>
    <row r="27" spans="1:13" s="194" customFormat="1" ht="25.2" customHeight="1">
      <c r="A27" s="9">
        <v>1216</v>
      </c>
      <c r="B27" s="9" t="s">
        <v>56</v>
      </c>
      <c r="C27" s="9" t="s">
        <v>40</v>
      </c>
      <c r="D27" s="9"/>
      <c r="E27" s="10" t="s">
        <v>70</v>
      </c>
      <c r="F27" s="9">
        <v>40</v>
      </c>
      <c r="G27" s="9" t="s">
        <v>42</v>
      </c>
      <c r="H27" s="12" t="str">
        <f t="shared" si="0"/>
        <v>ハートフルケアセミナー</v>
      </c>
      <c r="I27" s="191" t="str">
        <f t="shared" si="1"/>
        <v>2</v>
      </c>
      <c r="J27" s="14" t="str">
        <f t="shared" si="2"/>
        <v>超高齢社会の地域活動に生かすレクリエーション～仲間を繋ぐ仕掛けのあれこれ～</v>
      </c>
    </row>
    <row r="28" spans="1:13" s="193" customFormat="1" ht="25.2" customHeight="1">
      <c r="A28" s="9">
        <v>1217</v>
      </c>
      <c r="B28" s="9" t="s">
        <v>56</v>
      </c>
      <c r="C28" s="9" t="s">
        <v>71</v>
      </c>
      <c r="D28" s="9" t="s">
        <v>129</v>
      </c>
      <c r="E28" s="197" t="s">
        <v>72</v>
      </c>
      <c r="F28" s="9">
        <v>40</v>
      </c>
      <c r="G28" s="9" t="s">
        <v>42</v>
      </c>
      <c r="H28" s="12" t="str">
        <f>IF(LEFTB($A28,1)="1","ハートフルケアセミナー",IF(LEFTB($A28,1)="2","現任介護職員研修","介護支援専門員研修"))</f>
        <v>ハートフルケアセミナー</v>
      </c>
      <c r="I28" s="191" t="str">
        <f t="shared" si="1"/>
        <v>2</v>
      </c>
      <c r="J28" s="14" t="str">
        <f t="shared" si="2"/>
        <v>「難聴」の理解～耳が聞こえないってどういうこと～</v>
      </c>
      <c r="K28" s="192"/>
      <c r="L28" s="192"/>
      <c r="M28" s="192"/>
    </row>
    <row r="29" spans="1:13" s="194" customFormat="1" ht="25.2" customHeight="1">
      <c r="A29" s="9">
        <v>2101</v>
      </c>
      <c r="B29" s="9" t="s">
        <v>39</v>
      </c>
      <c r="C29" s="9" t="s">
        <v>40</v>
      </c>
      <c r="D29" s="9"/>
      <c r="E29" s="10" t="s">
        <v>73</v>
      </c>
      <c r="F29" s="9">
        <v>40</v>
      </c>
      <c r="G29" s="9" t="s">
        <v>42</v>
      </c>
      <c r="H29" s="12" t="str">
        <f t="shared" si="0"/>
        <v>現任介護職員研修</v>
      </c>
      <c r="I29" s="191" t="str">
        <f t="shared" si="1"/>
        <v>2</v>
      </c>
      <c r="J29" s="14" t="str">
        <f t="shared" si="2"/>
        <v>褥瘡のケアとその予防について　　　</v>
      </c>
    </row>
    <row r="30" spans="1:13" s="194" customFormat="1" ht="25.2" customHeight="1">
      <c r="A30" s="9">
        <v>2102</v>
      </c>
      <c r="B30" s="9" t="s">
        <v>39</v>
      </c>
      <c r="C30" s="9" t="s">
        <v>40</v>
      </c>
      <c r="D30" s="9"/>
      <c r="E30" s="10" t="s">
        <v>74</v>
      </c>
      <c r="F30" s="9">
        <v>40</v>
      </c>
      <c r="G30" s="9" t="s">
        <v>42</v>
      </c>
      <c r="H30" s="12" t="str">
        <f t="shared" si="0"/>
        <v>現任介護職員研修</v>
      </c>
      <c r="I30" s="191" t="str">
        <f t="shared" si="1"/>
        <v>2</v>
      </c>
      <c r="J30" s="14" t="str">
        <f t="shared" si="2"/>
        <v>介護職員として知っておきたい病気の基礎知識</v>
      </c>
    </row>
    <row r="31" spans="1:13" s="194" customFormat="1" ht="25.2" customHeight="1">
      <c r="A31" s="9">
        <v>2103</v>
      </c>
      <c r="B31" s="9" t="s">
        <v>39</v>
      </c>
      <c r="C31" s="9" t="s">
        <v>75</v>
      </c>
      <c r="D31" s="9"/>
      <c r="E31" s="10" t="s">
        <v>249</v>
      </c>
      <c r="F31" s="9">
        <v>40</v>
      </c>
      <c r="G31" s="9" t="s">
        <v>42</v>
      </c>
      <c r="H31" s="12" t="str">
        <f t="shared" si="0"/>
        <v>現任介護職員研修</v>
      </c>
      <c r="I31" s="191" t="str">
        <f t="shared" si="1"/>
        <v>3</v>
      </c>
      <c r="J31" s="14" t="str">
        <f t="shared" si="2"/>
        <v>認知症の理解とコミュニケーション技術</v>
      </c>
    </row>
    <row r="32" spans="1:13" s="194" customFormat="1" ht="25.2" customHeight="1">
      <c r="A32" s="9">
        <v>2104</v>
      </c>
      <c r="B32" s="9" t="s">
        <v>39</v>
      </c>
      <c r="C32" s="9" t="s">
        <v>47</v>
      </c>
      <c r="D32" s="9" t="s">
        <v>129</v>
      </c>
      <c r="E32" s="10" t="s">
        <v>76</v>
      </c>
      <c r="F32" s="9">
        <v>40</v>
      </c>
      <c r="G32" s="9" t="s">
        <v>49</v>
      </c>
      <c r="H32" s="12" t="str">
        <f t="shared" si="0"/>
        <v>現任介護職員研修</v>
      </c>
      <c r="I32" s="191" t="str">
        <f t="shared" si="1"/>
        <v>2</v>
      </c>
      <c r="J32" s="14" t="str">
        <f t="shared" si="2"/>
        <v>（県薬剤師会連携）介護職員として知っておきたい薬の基礎知識</v>
      </c>
    </row>
    <row r="33" spans="1:10" s="194" customFormat="1" ht="25.2" customHeight="1">
      <c r="A33" s="9">
        <v>2105</v>
      </c>
      <c r="B33" s="9" t="s">
        <v>39</v>
      </c>
      <c r="C33" s="9" t="s">
        <v>40</v>
      </c>
      <c r="D33" s="9"/>
      <c r="E33" s="10" t="s">
        <v>78</v>
      </c>
      <c r="F33" s="9">
        <v>40</v>
      </c>
      <c r="G33" s="9" t="s">
        <v>42</v>
      </c>
      <c r="H33" s="12" t="str">
        <f t="shared" si="0"/>
        <v>現任介護職員研修</v>
      </c>
      <c r="I33" s="191" t="str">
        <f t="shared" si="1"/>
        <v>2</v>
      </c>
      <c r="J33" s="14" t="str">
        <f t="shared" si="2"/>
        <v>介護職員のための栄養管理入門</v>
      </c>
    </row>
    <row r="34" spans="1:10" s="194" customFormat="1" ht="25.2" customHeight="1">
      <c r="A34" s="9">
        <v>2106</v>
      </c>
      <c r="B34" s="9" t="s">
        <v>39</v>
      </c>
      <c r="C34" s="9" t="s">
        <v>40</v>
      </c>
      <c r="D34" s="9"/>
      <c r="E34" s="10" t="s">
        <v>79</v>
      </c>
      <c r="F34" s="9">
        <v>40</v>
      </c>
      <c r="G34" s="9" t="s">
        <v>42</v>
      </c>
      <c r="H34" s="12" t="str">
        <f t="shared" si="0"/>
        <v>現任介護職員研修</v>
      </c>
      <c r="I34" s="191" t="str">
        <f t="shared" si="1"/>
        <v>2</v>
      </c>
      <c r="J34" s="14" t="str">
        <f t="shared" si="2"/>
        <v>介護現場での事故防止・救急対応</v>
      </c>
    </row>
    <row r="35" spans="1:10" s="194" customFormat="1" ht="25.2" customHeight="1">
      <c r="A35" s="9">
        <v>2107</v>
      </c>
      <c r="B35" s="9" t="s">
        <v>39</v>
      </c>
      <c r="C35" s="9" t="s">
        <v>40</v>
      </c>
      <c r="D35" s="9"/>
      <c r="E35" s="10" t="s">
        <v>250</v>
      </c>
      <c r="F35" s="9">
        <v>40</v>
      </c>
      <c r="G35" s="9" t="s">
        <v>42</v>
      </c>
      <c r="H35" s="12" t="str">
        <f t="shared" si="0"/>
        <v>現任介護職員研修</v>
      </c>
      <c r="I35" s="191" t="str">
        <f t="shared" si="1"/>
        <v>2</v>
      </c>
      <c r="J35" s="14" t="str">
        <f t="shared" si="2"/>
        <v>介護現場に起こりやすい感染症と対策～コロナ、ノロ、食中毒など～</v>
      </c>
    </row>
    <row r="36" spans="1:10" s="194" customFormat="1" ht="25.2" customHeight="1">
      <c r="A36" s="9">
        <v>2108</v>
      </c>
      <c r="B36" s="9" t="s">
        <v>39</v>
      </c>
      <c r="C36" s="9" t="s">
        <v>40</v>
      </c>
      <c r="D36" s="9"/>
      <c r="E36" s="10" t="s">
        <v>80</v>
      </c>
      <c r="F36" s="9">
        <v>40</v>
      </c>
      <c r="G36" s="9" t="s">
        <v>42</v>
      </c>
      <c r="H36" s="12" t="str">
        <f t="shared" si="0"/>
        <v>現任介護職員研修</v>
      </c>
      <c r="I36" s="191" t="str">
        <f t="shared" si="1"/>
        <v>2</v>
      </c>
      <c r="J36" s="14" t="str">
        <f t="shared" si="2"/>
        <v>介護実践に必要な観察のポイント</v>
      </c>
    </row>
    <row r="37" spans="1:10" s="194" customFormat="1" ht="25.2" customHeight="1">
      <c r="A37" s="9">
        <v>2109</v>
      </c>
      <c r="B37" s="9" t="s">
        <v>39</v>
      </c>
      <c r="C37" s="9" t="s">
        <v>54</v>
      </c>
      <c r="D37" s="9" t="s">
        <v>129</v>
      </c>
      <c r="E37" s="10" t="s">
        <v>81</v>
      </c>
      <c r="F37" s="9">
        <v>40</v>
      </c>
      <c r="G37" s="9" t="s">
        <v>42</v>
      </c>
      <c r="H37" s="12" t="str">
        <f t="shared" si="0"/>
        <v>現任介護職員研修</v>
      </c>
      <c r="I37" s="191" t="str">
        <f t="shared" si="1"/>
        <v>2</v>
      </c>
      <c r="J37" s="14" t="str">
        <f t="shared" si="2"/>
        <v>介護職員のメンタルヘルス</v>
      </c>
    </row>
    <row r="38" spans="1:10" s="194" customFormat="1" ht="25.2" customHeight="1">
      <c r="A38" s="9">
        <v>2110</v>
      </c>
      <c r="B38" s="9" t="s">
        <v>39</v>
      </c>
      <c r="C38" s="9" t="s">
        <v>40</v>
      </c>
      <c r="D38" s="9"/>
      <c r="E38" s="10" t="s">
        <v>251</v>
      </c>
      <c r="F38" s="9">
        <v>40</v>
      </c>
      <c r="G38" s="9" t="s">
        <v>42</v>
      </c>
      <c r="H38" s="12" t="str">
        <f t="shared" si="0"/>
        <v>現任介護職員研修</v>
      </c>
      <c r="I38" s="191" t="str">
        <f t="shared" si="1"/>
        <v>2</v>
      </c>
      <c r="J38" s="14" t="str">
        <f t="shared" si="2"/>
        <v>リスクマネジメント研修～虐待・身体拘束防止を中心に～</v>
      </c>
    </row>
    <row r="39" spans="1:10" s="194" customFormat="1" ht="25.2" customHeight="1">
      <c r="A39" s="9">
        <v>2111</v>
      </c>
      <c r="B39" s="9" t="s">
        <v>39</v>
      </c>
      <c r="C39" s="9" t="s">
        <v>252</v>
      </c>
      <c r="D39" s="9" t="s">
        <v>129</v>
      </c>
      <c r="E39" s="10" t="s">
        <v>82</v>
      </c>
      <c r="F39" s="9">
        <v>40</v>
      </c>
      <c r="G39" s="9" t="s">
        <v>42</v>
      </c>
      <c r="H39" s="12" t="str">
        <f t="shared" si="0"/>
        <v>現任介護職員研修</v>
      </c>
      <c r="I39" s="191" t="str">
        <f t="shared" si="1"/>
        <v>2</v>
      </c>
      <c r="J39" s="14" t="str">
        <f t="shared" si="2"/>
        <v>介護職員のための看取り入門</v>
      </c>
    </row>
    <row r="40" spans="1:10" s="194" customFormat="1" ht="25.2" customHeight="1">
      <c r="A40" s="9">
        <v>2112</v>
      </c>
      <c r="B40" s="9" t="s">
        <v>39</v>
      </c>
      <c r="C40" s="9" t="s">
        <v>40</v>
      </c>
      <c r="D40" s="9"/>
      <c r="E40" s="20" t="s">
        <v>83</v>
      </c>
      <c r="F40" s="9">
        <v>20</v>
      </c>
      <c r="G40" s="9" t="s">
        <v>42</v>
      </c>
      <c r="H40" s="12" t="str">
        <f t="shared" si="0"/>
        <v>現任介護職員研修</v>
      </c>
      <c r="I40" s="191" t="str">
        <f t="shared" si="1"/>
        <v>2</v>
      </c>
      <c r="J40" s="14" t="str">
        <f t="shared" si="2"/>
        <v>抱え上げない介護～ノーリフト®で腰痛予防対策～</v>
      </c>
    </row>
    <row r="41" spans="1:10" s="194" customFormat="1" ht="25.2" customHeight="1">
      <c r="A41" s="9">
        <v>2113</v>
      </c>
      <c r="B41" s="9" t="s">
        <v>39</v>
      </c>
      <c r="C41" s="9" t="s">
        <v>54</v>
      </c>
      <c r="D41" s="9" t="s">
        <v>129</v>
      </c>
      <c r="E41" s="198" t="s">
        <v>84</v>
      </c>
      <c r="F41" s="9">
        <v>40</v>
      </c>
      <c r="G41" s="9" t="s">
        <v>42</v>
      </c>
      <c r="H41" s="12" t="str">
        <f t="shared" si="0"/>
        <v>現任介護職員研修</v>
      </c>
      <c r="I41" s="191" t="str">
        <f t="shared" si="1"/>
        <v>2</v>
      </c>
      <c r="J41" s="14" t="str">
        <f t="shared" si="2"/>
        <v>依存症の高齢者への対応のポイント</v>
      </c>
    </row>
    <row r="42" spans="1:10" s="194" customFormat="1" ht="25.2" customHeight="1">
      <c r="A42" s="9">
        <v>2114</v>
      </c>
      <c r="B42" s="9" t="s">
        <v>187</v>
      </c>
      <c r="C42" s="9" t="s">
        <v>242</v>
      </c>
      <c r="D42" s="9"/>
      <c r="E42" s="198" t="s">
        <v>188</v>
      </c>
      <c r="F42" s="9">
        <v>40</v>
      </c>
      <c r="G42" s="9" t="s">
        <v>185</v>
      </c>
      <c r="H42" s="12" t="str">
        <f t="shared" si="0"/>
        <v>現任介護職員研修</v>
      </c>
      <c r="I42" s="191" t="str">
        <f t="shared" si="1"/>
        <v>2</v>
      </c>
      <c r="J42" s="14" t="str">
        <f t="shared" si="2"/>
        <v>障がいを持つ高齢者の理解と支援について</v>
      </c>
    </row>
    <row r="43" spans="1:10" s="194" customFormat="1" ht="25.2" customHeight="1">
      <c r="A43" s="9">
        <v>2201</v>
      </c>
      <c r="B43" s="9" t="s">
        <v>56</v>
      </c>
      <c r="C43" s="9" t="s">
        <v>40</v>
      </c>
      <c r="D43" s="9"/>
      <c r="E43" s="10" t="s">
        <v>85</v>
      </c>
      <c r="F43" s="9">
        <v>40</v>
      </c>
      <c r="G43" s="9" t="s">
        <v>42</v>
      </c>
      <c r="H43" s="12" t="str">
        <f t="shared" si="0"/>
        <v>現任介護職員研修</v>
      </c>
      <c r="I43" s="191" t="str">
        <f t="shared" si="1"/>
        <v>2</v>
      </c>
      <c r="J43" s="14" t="str">
        <f t="shared" si="2"/>
        <v>福祉用具入門～力のいらない介護～</v>
      </c>
    </row>
    <row r="44" spans="1:10" s="194" customFormat="1" ht="25.2" customHeight="1">
      <c r="A44" s="9">
        <v>2202</v>
      </c>
      <c r="B44" s="9" t="s">
        <v>56</v>
      </c>
      <c r="C44" s="9" t="s">
        <v>40</v>
      </c>
      <c r="D44" s="9"/>
      <c r="E44" s="20" t="s">
        <v>253</v>
      </c>
      <c r="F44" s="9">
        <v>40</v>
      </c>
      <c r="G44" s="9" t="s">
        <v>42</v>
      </c>
      <c r="H44" s="12" t="str">
        <f t="shared" si="0"/>
        <v>現任介護職員研修</v>
      </c>
      <c r="I44" s="191" t="str">
        <f t="shared" si="1"/>
        <v>2</v>
      </c>
      <c r="J44" s="14" t="str">
        <f t="shared" si="2"/>
        <v>介護現場でのレクリエーション支援～レクリエーションで介護予防～</v>
      </c>
    </row>
    <row r="45" spans="1:10" s="194" customFormat="1" ht="25.2" customHeight="1">
      <c r="A45" s="9">
        <v>2203</v>
      </c>
      <c r="B45" s="9" t="s">
        <v>56</v>
      </c>
      <c r="C45" s="9" t="s">
        <v>75</v>
      </c>
      <c r="D45" s="9"/>
      <c r="E45" s="10" t="s">
        <v>86</v>
      </c>
      <c r="F45" s="9">
        <v>20</v>
      </c>
      <c r="G45" s="9" t="s">
        <v>49</v>
      </c>
      <c r="H45" s="12" t="str">
        <f t="shared" si="0"/>
        <v>現任介護職員研修</v>
      </c>
      <c r="I45" s="191" t="str">
        <f t="shared" si="1"/>
        <v>3</v>
      </c>
      <c r="J45" s="14" t="str">
        <f t="shared" si="2"/>
        <v>基礎から学べる介護技術①～体位変換と移乗の基本～</v>
      </c>
    </row>
    <row r="46" spans="1:10" s="194" customFormat="1" ht="25.2" customHeight="1">
      <c r="A46" s="9">
        <v>2204</v>
      </c>
      <c r="B46" s="9" t="s">
        <v>56</v>
      </c>
      <c r="C46" s="9" t="s">
        <v>75</v>
      </c>
      <c r="D46" s="9"/>
      <c r="E46" s="10" t="s">
        <v>87</v>
      </c>
      <c r="F46" s="9">
        <v>20</v>
      </c>
      <c r="G46" s="9" t="s">
        <v>49</v>
      </c>
      <c r="H46" s="12" t="str">
        <f t="shared" si="0"/>
        <v>現任介護職員研修</v>
      </c>
      <c r="I46" s="191" t="str">
        <f t="shared" si="1"/>
        <v>3</v>
      </c>
      <c r="J46" s="14" t="str">
        <f t="shared" si="2"/>
        <v>基礎から学べる介護技術②～口腔ケアの基本～</v>
      </c>
    </row>
    <row r="47" spans="1:10" s="194" customFormat="1" ht="25.2" customHeight="1">
      <c r="A47" s="9">
        <v>2205</v>
      </c>
      <c r="B47" s="9" t="s">
        <v>56</v>
      </c>
      <c r="C47" s="9" t="s">
        <v>75</v>
      </c>
      <c r="D47" s="9"/>
      <c r="E47" s="10" t="s">
        <v>88</v>
      </c>
      <c r="F47" s="9">
        <v>20</v>
      </c>
      <c r="G47" s="9" t="s">
        <v>49</v>
      </c>
      <c r="H47" s="12" t="str">
        <f t="shared" si="0"/>
        <v>現任介護職員研修</v>
      </c>
      <c r="I47" s="191" t="str">
        <f t="shared" si="1"/>
        <v>3</v>
      </c>
      <c r="J47" s="14" t="str">
        <f t="shared" si="2"/>
        <v>基礎から学べる介護技術③～排泄介助の基本：トイレへの移乗・ポータブルトイレの利用～</v>
      </c>
    </row>
    <row r="48" spans="1:10" s="194" customFormat="1" ht="25.2" customHeight="1">
      <c r="A48" s="9">
        <v>2206</v>
      </c>
      <c r="B48" s="9" t="s">
        <v>56</v>
      </c>
      <c r="C48" s="9" t="s">
        <v>75</v>
      </c>
      <c r="D48" s="9"/>
      <c r="E48" s="10" t="s">
        <v>89</v>
      </c>
      <c r="F48" s="9">
        <v>20</v>
      </c>
      <c r="G48" s="9" t="s">
        <v>49</v>
      </c>
      <c r="H48" s="12" t="str">
        <f t="shared" si="0"/>
        <v>現任介護職員研修</v>
      </c>
      <c r="I48" s="191" t="str">
        <f t="shared" si="1"/>
        <v>3</v>
      </c>
      <c r="J48" s="14" t="str">
        <f t="shared" si="2"/>
        <v>基礎から学べる介護技術④～食事介助の基本～</v>
      </c>
    </row>
    <row r="49" spans="1:10" s="194" customFormat="1" ht="25.2" customHeight="1">
      <c r="A49" s="9">
        <v>2207</v>
      </c>
      <c r="B49" s="9" t="s">
        <v>56</v>
      </c>
      <c r="C49" s="9" t="s">
        <v>75</v>
      </c>
      <c r="D49" s="9"/>
      <c r="E49" s="10" t="s">
        <v>90</v>
      </c>
      <c r="F49" s="9">
        <v>20</v>
      </c>
      <c r="G49" s="9" t="s">
        <v>49</v>
      </c>
      <c r="H49" s="12" t="str">
        <f t="shared" si="0"/>
        <v>現任介護職員研修</v>
      </c>
      <c r="I49" s="191" t="str">
        <f t="shared" si="1"/>
        <v>3</v>
      </c>
      <c r="J49" s="14" t="str">
        <f t="shared" si="2"/>
        <v>基礎から学べる介護技術⑤～衣服の着脱・清拭の基本～</v>
      </c>
    </row>
    <row r="50" spans="1:10" s="194" customFormat="1" ht="25.2" customHeight="1">
      <c r="A50" s="9">
        <v>2208</v>
      </c>
      <c r="B50" s="9" t="s">
        <v>56</v>
      </c>
      <c r="C50" s="9" t="s">
        <v>40</v>
      </c>
      <c r="D50" s="9"/>
      <c r="E50" s="198" t="s">
        <v>91</v>
      </c>
      <c r="F50" s="9">
        <v>20</v>
      </c>
      <c r="G50" s="9" t="s">
        <v>49</v>
      </c>
      <c r="H50" s="12" t="str">
        <f t="shared" si="0"/>
        <v>現任介護職員研修</v>
      </c>
      <c r="I50" s="191" t="str">
        <f t="shared" si="1"/>
        <v>2</v>
      </c>
      <c r="J50" s="14" t="str">
        <f t="shared" si="2"/>
        <v>排泄ケアのポイントと福祉用具の活用</v>
      </c>
    </row>
    <row r="51" spans="1:10" s="194" customFormat="1" ht="25.2" customHeight="1">
      <c r="A51" s="9">
        <v>2210</v>
      </c>
      <c r="B51" s="9" t="s">
        <v>56</v>
      </c>
      <c r="C51" s="9" t="s">
        <v>68</v>
      </c>
      <c r="D51" s="9" t="s">
        <v>129</v>
      </c>
      <c r="E51" s="199" t="s">
        <v>254</v>
      </c>
      <c r="F51" s="9">
        <v>40</v>
      </c>
      <c r="G51" s="9" t="s">
        <v>42</v>
      </c>
      <c r="H51" s="12" t="str">
        <f t="shared" si="0"/>
        <v>現任介護職員研修</v>
      </c>
      <c r="I51" s="191" t="str">
        <f t="shared" si="1"/>
        <v>2</v>
      </c>
      <c r="J51" s="14" t="str">
        <f t="shared" si="2"/>
        <v>（県柔道整復師会連携）介護職員のための運動器の障害予防教室～肩・腰・膝を中心に～</v>
      </c>
    </row>
    <row r="52" spans="1:10" s="194" customFormat="1" ht="25.2" customHeight="1">
      <c r="A52" s="9">
        <v>2211</v>
      </c>
      <c r="B52" s="9" t="s">
        <v>56</v>
      </c>
      <c r="C52" s="9" t="s">
        <v>75</v>
      </c>
      <c r="D52" s="9"/>
      <c r="E52" s="10" t="s">
        <v>94</v>
      </c>
      <c r="F52" s="9">
        <v>30</v>
      </c>
      <c r="G52" s="9" t="s">
        <v>42</v>
      </c>
      <c r="H52" s="12" t="str">
        <f t="shared" si="0"/>
        <v>現任介護職員研修</v>
      </c>
      <c r="I52" s="191" t="str">
        <f t="shared" si="1"/>
        <v>3</v>
      </c>
      <c r="J52" s="14" t="str">
        <f t="shared" si="2"/>
        <v>介護職員のための記録・報告の技術</v>
      </c>
    </row>
    <row r="53" spans="1:10" s="194" customFormat="1" ht="25.2" customHeight="1">
      <c r="A53" s="9">
        <v>2212</v>
      </c>
      <c r="B53" s="9" t="s">
        <v>56</v>
      </c>
      <c r="C53" s="9" t="s">
        <v>71</v>
      </c>
      <c r="D53" s="9" t="s">
        <v>129</v>
      </c>
      <c r="E53" s="195" t="s">
        <v>95</v>
      </c>
      <c r="F53" s="9">
        <v>40</v>
      </c>
      <c r="G53" s="9" t="s">
        <v>42</v>
      </c>
      <c r="H53" s="12" t="str">
        <f t="shared" si="0"/>
        <v>現任介護職員研修</v>
      </c>
      <c r="I53" s="191" t="str">
        <f t="shared" si="1"/>
        <v>2</v>
      </c>
      <c r="J53" s="14" t="str">
        <f t="shared" si="2"/>
        <v>「難聴」の理解～高齢難聴者の接し方と補聴器の有効活用～</v>
      </c>
    </row>
    <row r="54" spans="1:10" s="194" customFormat="1" ht="25.2" customHeight="1">
      <c r="A54" s="9">
        <v>2213</v>
      </c>
      <c r="B54" s="9" t="s">
        <v>56</v>
      </c>
      <c r="C54" s="9" t="s">
        <v>75</v>
      </c>
      <c r="D54" s="9"/>
      <c r="E54" s="20" t="s">
        <v>96</v>
      </c>
      <c r="F54" s="9">
        <v>30</v>
      </c>
      <c r="G54" s="9" t="s">
        <v>42</v>
      </c>
      <c r="H54" s="12" t="str">
        <f t="shared" si="0"/>
        <v>現任介護職員研修</v>
      </c>
      <c r="I54" s="191" t="str">
        <f t="shared" si="1"/>
        <v>3</v>
      </c>
      <c r="J54" s="14" t="str">
        <f t="shared" si="2"/>
        <v>介護業務に活かすコミュニケーションスキル</v>
      </c>
    </row>
    <row r="55" spans="1:10" s="194" customFormat="1" ht="25.2" customHeight="1">
      <c r="A55" s="9">
        <v>2214</v>
      </c>
      <c r="B55" s="9" t="s">
        <v>56</v>
      </c>
      <c r="C55" s="9" t="s">
        <v>68</v>
      </c>
      <c r="D55" s="9" t="s">
        <v>129</v>
      </c>
      <c r="E55" s="20" t="s">
        <v>255</v>
      </c>
      <c r="F55" s="9">
        <v>40</v>
      </c>
      <c r="G55" s="9" t="s">
        <v>42</v>
      </c>
      <c r="H55" s="12" t="str">
        <f t="shared" si="0"/>
        <v>現任介護職員研修</v>
      </c>
      <c r="I55" s="191" t="str">
        <f t="shared" si="1"/>
        <v>2</v>
      </c>
      <c r="J55" s="14" t="str">
        <f t="shared" si="2"/>
        <v>(県柔道整復師会連携)柔道整復師が教える　身体を動かして予防する認知症講座</v>
      </c>
    </row>
    <row r="56" spans="1:10" ht="25.2" customHeight="1">
      <c r="A56" s="9">
        <v>2302</v>
      </c>
      <c r="B56" s="9" t="s">
        <v>99</v>
      </c>
      <c r="C56" s="9" t="s">
        <v>54</v>
      </c>
      <c r="D56" s="9" t="s">
        <v>129</v>
      </c>
      <c r="E56" s="10" t="s">
        <v>100</v>
      </c>
      <c r="F56" s="9">
        <v>40</v>
      </c>
      <c r="G56" s="9" t="s">
        <v>49</v>
      </c>
      <c r="H56" s="12" t="str">
        <f t="shared" si="0"/>
        <v>現任介護職員研修</v>
      </c>
      <c r="I56" s="191">
        <v>2</v>
      </c>
      <c r="J56" s="14" t="str">
        <f t="shared" si="2"/>
        <v>依存症の高齢者への対応のポイント　Zoom版</v>
      </c>
    </row>
    <row r="57" spans="1:10" s="194" customFormat="1" ht="25.2" customHeight="1">
      <c r="A57" s="9">
        <v>2303</v>
      </c>
      <c r="B57" s="9" t="s">
        <v>99</v>
      </c>
      <c r="C57" s="9" t="s">
        <v>54</v>
      </c>
      <c r="D57" s="9" t="s">
        <v>129</v>
      </c>
      <c r="E57" s="10" t="s">
        <v>102</v>
      </c>
      <c r="F57" s="9">
        <v>40</v>
      </c>
      <c r="G57" s="9" t="s">
        <v>49</v>
      </c>
      <c r="H57" s="12" t="str">
        <f t="shared" si="0"/>
        <v>現任介護職員研修</v>
      </c>
      <c r="I57" s="191" t="str">
        <f t="shared" si="1"/>
        <v>2</v>
      </c>
      <c r="J57" s="14" t="str">
        <f t="shared" si="2"/>
        <v>介護職員のメンタルヘルス  Zoom版</v>
      </c>
    </row>
    <row r="58" spans="1:10" ht="25.2" customHeight="1">
      <c r="A58" s="27">
        <v>2304</v>
      </c>
      <c r="B58" s="27" t="s">
        <v>97</v>
      </c>
      <c r="C58" s="27" t="s">
        <v>40</v>
      </c>
      <c r="D58" s="27"/>
      <c r="E58" s="129" t="s">
        <v>264</v>
      </c>
      <c r="F58" s="27">
        <v>50</v>
      </c>
      <c r="G58" s="27" t="s">
        <v>42</v>
      </c>
      <c r="H58" s="130" t="str">
        <f t="shared" si="0"/>
        <v>現任介護職員研修</v>
      </c>
      <c r="I58" s="196" t="str">
        <f t="shared" si="1"/>
        <v>2</v>
      </c>
      <c r="J58" s="132" t="str">
        <f t="shared" si="2"/>
        <v>ハラスメント防止研修　オンデマンド（動画配信）版</v>
      </c>
    </row>
    <row r="59" spans="1:10" ht="25.2" customHeight="1">
      <c r="A59" s="27">
        <v>2305</v>
      </c>
      <c r="B59" s="27" t="s">
        <v>97</v>
      </c>
      <c r="C59" s="27" t="s">
        <v>40</v>
      </c>
      <c r="D59" s="27"/>
      <c r="E59" s="129" t="s">
        <v>265</v>
      </c>
      <c r="F59" s="27">
        <v>50</v>
      </c>
      <c r="G59" s="27" t="s">
        <v>42</v>
      </c>
      <c r="H59" s="130" t="str">
        <f t="shared" si="0"/>
        <v>現任介護職員研修</v>
      </c>
      <c r="I59" s="196" t="str">
        <f t="shared" si="1"/>
        <v>2</v>
      </c>
      <c r="J59" s="132" t="str">
        <f t="shared" si="2"/>
        <v>BCP研修（自然災害）　オンデマンド（動画配信）版</v>
      </c>
    </row>
    <row r="60" spans="1:10" ht="25.2" customHeight="1">
      <c r="A60" s="180">
        <v>3102</v>
      </c>
      <c r="B60" s="180" t="s">
        <v>39</v>
      </c>
      <c r="C60" s="180" t="s">
        <v>75</v>
      </c>
      <c r="D60" s="9"/>
      <c r="E60" s="181" t="s">
        <v>103</v>
      </c>
      <c r="F60" s="180">
        <v>40</v>
      </c>
      <c r="G60" s="180" t="s">
        <v>42</v>
      </c>
      <c r="H60" s="182" t="str">
        <f t="shared" si="0"/>
        <v>介護支援専門員研修</v>
      </c>
      <c r="I60" s="200" t="str">
        <f t="shared" si="1"/>
        <v>3</v>
      </c>
      <c r="J60" s="184" t="str">
        <f t="shared" si="2"/>
        <v>要介護の原因となる病気の理解</v>
      </c>
    </row>
    <row r="61" spans="1:10" ht="25.2" customHeight="1">
      <c r="A61" s="180">
        <v>3103</v>
      </c>
      <c r="B61" s="180" t="s">
        <v>39</v>
      </c>
      <c r="C61" s="180" t="s">
        <v>256</v>
      </c>
      <c r="D61" s="9" t="s">
        <v>129</v>
      </c>
      <c r="E61" s="181" t="s">
        <v>105</v>
      </c>
      <c r="F61" s="180">
        <v>40</v>
      </c>
      <c r="G61" s="180" t="s">
        <v>49</v>
      </c>
      <c r="H61" s="182" t="str">
        <f t="shared" si="0"/>
        <v>介護支援専門員研修</v>
      </c>
      <c r="I61" s="200" t="str">
        <f t="shared" si="1"/>
        <v>3</v>
      </c>
      <c r="J61" s="184" t="str">
        <f t="shared" si="2"/>
        <v>（県薬剤師会連携）介護支援専門員として知っておきたい高齢者の薬物療法の問題点と対策</v>
      </c>
    </row>
    <row r="62" spans="1:10" ht="25.2" customHeight="1">
      <c r="A62" s="180">
        <v>3104</v>
      </c>
      <c r="B62" s="180" t="s">
        <v>39</v>
      </c>
      <c r="C62" s="180" t="s">
        <v>75</v>
      </c>
      <c r="D62" s="9"/>
      <c r="E62" s="181" t="s">
        <v>107</v>
      </c>
      <c r="F62" s="180">
        <v>40</v>
      </c>
      <c r="G62" s="180" t="s">
        <v>42</v>
      </c>
      <c r="H62" s="182" t="str">
        <f t="shared" si="0"/>
        <v>介護支援専門員研修</v>
      </c>
      <c r="I62" s="200" t="str">
        <f t="shared" si="1"/>
        <v>3</v>
      </c>
      <c r="J62" s="184" t="str">
        <f t="shared" si="2"/>
        <v>ICF（国際生活機能分類）の理解</v>
      </c>
    </row>
    <row r="63" spans="1:10" ht="25.2" customHeight="1">
      <c r="A63" s="180">
        <v>3106</v>
      </c>
      <c r="B63" s="180" t="s">
        <v>39</v>
      </c>
      <c r="C63" s="180" t="s">
        <v>75</v>
      </c>
      <c r="D63" s="9"/>
      <c r="E63" s="181" t="s">
        <v>108</v>
      </c>
      <c r="F63" s="180">
        <v>40</v>
      </c>
      <c r="G63" s="180" t="s">
        <v>42</v>
      </c>
      <c r="H63" s="182" t="str">
        <f t="shared" si="0"/>
        <v>介護支援専門員研修</v>
      </c>
      <c r="I63" s="200" t="str">
        <f t="shared" si="1"/>
        <v>3</v>
      </c>
      <c r="J63" s="184" t="str">
        <f t="shared" si="2"/>
        <v>介護支援専門員のための栄養マネジメント入門</v>
      </c>
    </row>
    <row r="64" spans="1:10" ht="25.2" customHeight="1">
      <c r="A64" s="9">
        <v>3107</v>
      </c>
      <c r="B64" s="9" t="s">
        <v>39</v>
      </c>
      <c r="C64" s="9" t="s">
        <v>257</v>
      </c>
      <c r="D64" s="9" t="s">
        <v>129</v>
      </c>
      <c r="E64" s="10" t="s">
        <v>258</v>
      </c>
      <c r="F64" s="9">
        <v>40</v>
      </c>
      <c r="G64" s="9" t="s">
        <v>42</v>
      </c>
      <c r="H64" s="12" t="str">
        <f t="shared" si="0"/>
        <v>介護支援専門員研修</v>
      </c>
      <c r="I64" s="191" t="str">
        <f t="shared" si="1"/>
        <v>3</v>
      </c>
      <c r="J64" s="14" t="str">
        <f t="shared" si="2"/>
        <v>看取りにおけるケアマネジメント</v>
      </c>
    </row>
    <row r="65" spans="1:10" ht="25.2" customHeight="1">
      <c r="A65" s="9">
        <v>3202</v>
      </c>
      <c r="B65" s="9" t="s">
        <v>56</v>
      </c>
      <c r="C65" s="9" t="s">
        <v>75</v>
      </c>
      <c r="D65" s="9"/>
      <c r="E65" s="10" t="s">
        <v>109</v>
      </c>
      <c r="F65" s="9">
        <v>40</v>
      </c>
      <c r="G65" s="9" t="s">
        <v>42</v>
      </c>
      <c r="H65" s="12" t="str">
        <f t="shared" si="0"/>
        <v>介護支援専門員研修</v>
      </c>
      <c r="I65" s="191" t="str">
        <f t="shared" si="1"/>
        <v>3</v>
      </c>
      <c r="J65" s="14" t="str">
        <f t="shared" si="2"/>
        <v>ケアプラン作成のポイント</v>
      </c>
    </row>
    <row r="66" spans="1:10" ht="25.2" customHeight="1">
      <c r="A66" s="9">
        <v>3203</v>
      </c>
      <c r="B66" s="9" t="s">
        <v>56</v>
      </c>
      <c r="C66" s="9" t="s">
        <v>75</v>
      </c>
      <c r="D66" s="9"/>
      <c r="E66" s="10" t="s">
        <v>110</v>
      </c>
      <c r="F66" s="9">
        <v>40</v>
      </c>
      <c r="G66" s="9" t="s">
        <v>42</v>
      </c>
      <c r="H66" s="12" t="str">
        <f t="shared" si="0"/>
        <v>介護支援専門員研修</v>
      </c>
      <c r="I66" s="191" t="str">
        <f t="shared" si="1"/>
        <v>3</v>
      </c>
      <c r="J66" s="14" t="str">
        <f t="shared" si="2"/>
        <v>介護支援専門員のための事例検討の進め方</v>
      </c>
    </row>
    <row r="67" spans="1:10" ht="25.2" customHeight="1">
      <c r="A67" s="9">
        <v>3204</v>
      </c>
      <c r="B67" s="9" t="s">
        <v>56</v>
      </c>
      <c r="C67" s="9" t="s">
        <v>75</v>
      </c>
      <c r="D67" s="9"/>
      <c r="E67" s="10" t="s">
        <v>111</v>
      </c>
      <c r="F67" s="9">
        <v>40</v>
      </c>
      <c r="G67" s="9" t="s">
        <v>42</v>
      </c>
      <c r="H67" s="12" t="str">
        <f t="shared" si="0"/>
        <v>介護支援専門員研修</v>
      </c>
      <c r="I67" s="191" t="str">
        <f t="shared" si="1"/>
        <v>3</v>
      </c>
      <c r="J67" s="14" t="str">
        <f t="shared" si="2"/>
        <v>介護支援専門員のためのサービス担当者会議の開き方・進め方</v>
      </c>
    </row>
    <row r="68" spans="1:10" ht="25.2" customHeight="1">
      <c r="A68" s="9">
        <v>3205</v>
      </c>
      <c r="B68" s="9" t="s">
        <v>56</v>
      </c>
      <c r="C68" s="9" t="s">
        <v>75</v>
      </c>
      <c r="D68" s="9"/>
      <c r="E68" s="10" t="s">
        <v>112</v>
      </c>
      <c r="F68" s="9">
        <v>40</v>
      </c>
      <c r="G68" s="9" t="s">
        <v>42</v>
      </c>
      <c r="H68" s="12" t="str">
        <f t="shared" si="0"/>
        <v>介護支援専門員研修</v>
      </c>
      <c r="I68" s="191" t="str">
        <f t="shared" si="1"/>
        <v>3</v>
      </c>
      <c r="J68" s="14" t="str">
        <f t="shared" si="2"/>
        <v>介護支援専門員のための対人援助技術</v>
      </c>
    </row>
    <row r="69" spans="1:10" ht="25.2" customHeight="1">
      <c r="A69" s="9">
        <v>3206</v>
      </c>
      <c r="B69" s="9" t="s">
        <v>56</v>
      </c>
      <c r="C69" s="9" t="s">
        <v>113</v>
      </c>
      <c r="D69" s="9" t="s">
        <v>129</v>
      </c>
      <c r="E69" s="10" t="s">
        <v>114</v>
      </c>
      <c r="F69" s="9">
        <v>40</v>
      </c>
      <c r="G69" s="9" t="s">
        <v>42</v>
      </c>
      <c r="H69" s="12" t="str">
        <f t="shared" si="0"/>
        <v>介護支援専門員研修</v>
      </c>
      <c r="I69" s="191" t="str">
        <f t="shared" si="1"/>
        <v>3</v>
      </c>
      <c r="J69" s="14" t="str">
        <f t="shared" ref="J69:J74" si="3">$E69</f>
        <v>認知症の方の介護者に対する理解と支援</v>
      </c>
    </row>
    <row r="70" spans="1:10" ht="25.2" customHeight="1">
      <c r="A70" s="9">
        <v>3207</v>
      </c>
      <c r="B70" s="9" t="s">
        <v>56</v>
      </c>
      <c r="C70" s="9" t="s">
        <v>215</v>
      </c>
      <c r="D70" s="9" t="s">
        <v>129</v>
      </c>
      <c r="E70" s="10" t="s">
        <v>259</v>
      </c>
      <c r="F70" s="9">
        <v>40</v>
      </c>
      <c r="G70" s="9" t="s">
        <v>185</v>
      </c>
      <c r="H70" s="12" t="str">
        <f t="shared" si="0"/>
        <v>介護支援専門員研修</v>
      </c>
      <c r="I70" s="191" t="str">
        <f t="shared" si="1"/>
        <v>3</v>
      </c>
      <c r="J70" s="14" t="str">
        <f t="shared" si="3"/>
        <v>(県柔道整復師会連携)ケアマネジメントに必要な筋骨格系疾患の理解～大腿骨頚部骨折・脊椎圧迫骨折等含む～</v>
      </c>
    </row>
    <row r="71" spans="1:10" ht="25.2" customHeight="1">
      <c r="A71" s="27">
        <v>3208</v>
      </c>
      <c r="B71" s="27" t="s">
        <v>260</v>
      </c>
      <c r="C71" s="27" t="s">
        <v>261</v>
      </c>
      <c r="D71" s="27"/>
      <c r="E71" s="129" t="s">
        <v>262</v>
      </c>
      <c r="F71" s="27">
        <v>40</v>
      </c>
      <c r="G71" s="27" t="s">
        <v>185</v>
      </c>
      <c r="H71" s="130" t="str">
        <f t="shared" si="0"/>
        <v>介護支援専門員研修</v>
      </c>
      <c r="I71" s="196" t="str">
        <f t="shared" si="1"/>
        <v>3</v>
      </c>
      <c r="J71" s="132" t="str">
        <f t="shared" si="3"/>
        <v>困難事例の対応について</v>
      </c>
    </row>
    <row r="72" spans="1:10" ht="25.2" customHeight="1">
      <c r="A72" s="9">
        <v>3302</v>
      </c>
      <c r="B72" s="9" t="s">
        <v>97</v>
      </c>
      <c r="C72" s="9" t="s">
        <v>40</v>
      </c>
      <c r="D72" s="9"/>
      <c r="E72" s="10" t="s">
        <v>263</v>
      </c>
      <c r="F72" s="9">
        <v>50</v>
      </c>
      <c r="G72" s="9" t="s">
        <v>42</v>
      </c>
      <c r="H72" s="12" t="str">
        <f t="shared" si="0"/>
        <v>介護支援専門員研修</v>
      </c>
      <c r="I72" s="191" t="str">
        <f t="shared" si="1"/>
        <v>2</v>
      </c>
      <c r="J72" s="14" t="str">
        <f t="shared" si="3"/>
        <v>認知症の方の理解～若年性認知症の方への支援のポイント～　オンデマンド（動画配信）版</v>
      </c>
    </row>
    <row r="73" spans="1:10" ht="25.2" customHeight="1">
      <c r="A73" s="27">
        <v>3304</v>
      </c>
      <c r="B73" s="27" t="s">
        <v>97</v>
      </c>
      <c r="C73" s="27" t="s">
        <v>40</v>
      </c>
      <c r="D73" s="27"/>
      <c r="E73" s="129" t="s">
        <v>264</v>
      </c>
      <c r="F73" s="27">
        <v>50</v>
      </c>
      <c r="G73" s="27" t="s">
        <v>42</v>
      </c>
      <c r="H73" s="130" t="str">
        <f t="shared" si="0"/>
        <v>介護支援専門員研修</v>
      </c>
      <c r="I73" s="196" t="str">
        <f t="shared" si="1"/>
        <v>2</v>
      </c>
      <c r="J73" s="132" t="str">
        <f t="shared" si="3"/>
        <v>ハラスメント防止研修　オンデマンド（動画配信）版</v>
      </c>
    </row>
    <row r="74" spans="1:10" ht="25.2" customHeight="1">
      <c r="A74" s="27">
        <v>3305</v>
      </c>
      <c r="B74" s="27" t="s">
        <v>97</v>
      </c>
      <c r="C74" s="27" t="s">
        <v>40</v>
      </c>
      <c r="D74" s="27"/>
      <c r="E74" s="129" t="s">
        <v>265</v>
      </c>
      <c r="F74" s="27">
        <v>50</v>
      </c>
      <c r="G74" s="27" t="s">
        <v>42</v>
      </c>
      <c r="H74" s="130" t="str">
        <f t="shared" ref="H74" si="4">IF(LEFTB($A74,1)="1","ハートフルケアセミナー",IF(LEFTB($A74,1)="2","現任介護職員研修","介護支援専門員研修"))</f>
        <v>介護支援専門員研修</v>
      </c>
      <c r="I74" s="196" t="str">
        <f t="shared" ref="I74" si="5">LEFTB($C74,1)</f>
        <v>2</v>
      </c>
      <c r="J74" s="132" t="str">
        <f t="shared" si="3"/>
        <v>BCP研修（自然災害）　オンデマンド（動画配信）版</v>
      </c>
    </row>
    <row r="75" spans="1:10" ht="18" customHeight="1">
      <c r="G75" s="76"/>
      <c r="H75" s="202"/>
    </row>
    <row r="76" spans="1:10" ht="18" customHeight="1">
      <c r="G76" s="76"/>
      <c r="H76" s="202"/>
    </row>
  </sheetData>
  <autoFilter ref="A1:J66" xr:uid="{00000000-0009-0000-0000-000004000000}"/>
  <phoneticPr fontId="2"/>
  <printOptions horizontalCentered="1"/>
  <pageMargins left="0.39370078740157483" right="0.39370078740157483" top="0.59055118110236227" bottom="0.59055118110236227" header="0" footer="0"/>
  <pageSetup paperSize="9" scale="52" firstPageNumber="26" fitToHeight="0" orientation="landscape" r:id="rId1"/>
  <headerFooter>
    <oddFooter>&amp;C&amp;"Arial Unicode MS,太字"&amp;12&amp;K03+000&amp;P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B485-4422-44AE-A1BE-F6C8492E1010}">
  <sheetPr codeName="Sheet5">
    <tabColor theme="4" tint="0.79998168889431442"/>
    <pageSetUpPr fitToPage="1"/>
  </sheetPr>
  <dimension ref="A1:O72"/>
  <sheetViews>
    <sheetView showGridLines="0" view="pageBreakPreview" zoomScale="70" zoomScaleNormal="70" zoomScaleSheetLayoutView="70" workbookViewId="0">
      <pane xSplit="1" ySplit="1" topLeftCell="F2" activePane="bottomRight" state="frozen"/>
      <selection activeCell="D66" sqref="D66"/>
      <selection pane="topRight" activeCell="D66" sqref="D66"/>
      <selection pane="bottomLeft" activeCell="D66" sqref="D66"/>
      <selection pane="bottomRight" activeCell="D66" sqref="D66"/>
    </sheetView>
  </sheetViews>
  <sheetFormatPr defaultColWidth="9" defaultRowHeight="18" customHeight="1"/>
  <cols>
    <col min="1" max="1" width="10.21875" style="28" customWidth="1"/>
    <col min="2" max="2" width="11.44140625" style="8" customWidth="1"/>
    <col min="3" max="3" width="34.109375" style="8" customWidth="1"/>
    <col min="4" max="4" width="10.21875" style="8" bestFit="1" customWidth="1"/>
    <col min="5" max="5" width="17.77734375" style="8" customWidth="1"/>
    <col min="6" max="6" width="58" style="29" customWidth="1"/>
    <col min="7" max="7" width="8.33203125" style="29" customWidth="1"/>
    <col min="8" max="8" width="11.44140625" style="8" customWidth="1"/>
    <col min="9" max="9" width="23.88671875" style="33" bestFit="1" customWidth="1"/>
    <col min="10" max="10" width="7.77734375" style="32" customWidth="1"/>
    <col min="11" max="11" width="9.109375" style="32" customWidth="1"/>
    <col min="12" max="12" width="76.44140625" style="32" customWidth="1"/>
    <col min="13" max="14" width="9" style="8"/>
    <col min="15" max="15" width="23.88671875" style="8" bestFit="1" customWidth="1"/>
    <col min="16" max="16384" width="9" style="8"/>
  </cols>
  <sheetData>
    <row r="1" spans="1:15" ht="18" customHeight="1">
      <c r="A1" s="1" t="s">
        <v>28</v>
      </c>
      <c r="B1" s="2" t="s">
        <v>29</v>
      </c>
      <c r="C1" s="2" t="s">
        <v>30</v>
      </c>
      <c r="D1" s="41" t="s">
        <v>130</v>
      </c>
      <c r="E1" s="3" t="s">
        <v>31</v>
      </c>
      <c r="F1" s="2" t="s">
        <v>32</v>
      </c>
      <c r="G1" s="2" t="s">
        <v>33</v>
      </c>
      <c r="H1" s="4" t="s">
        <v>34</v>
      </c>
      <c r="I1" s="5" t="s">
        <v>35</v>
      </c>
      <c r="J1" s="6" t="s">
        <v>36</v>
      </c>
      <c r="K1" s="6" t="s">
        <v>37</v>
      </c>
      <c r="L1" s="7" t="s">
        <v>38</v>
      </c>
      <c r="N1" s="40" t="s">
        <v>127</v>
      </c>
      <c r="O1" s="40" t="s">
        <v>136</v>
      </c>
    </row>
    <row r="2" spans="1:15" s="15" customFormat="1" ht="16.95" customHeight="1">
      <c r="A2" s="9">
        <v>1101</v>
      </c>
      <c r="B2" s="9" t="s">
        <v>39</v>
      </c>
      <c r="C2" s="9" t="s">
        <v>40</v>
      </c>
      <c r="D2" s="9"/>
      <c r="E2" s="9" t="str">
        <f>LEFT(C2,1)</f>
        <v>2</v>
      </c>
      <c r="F2" s="10" t="s">
        <v>41</v>
      </c>
      <c r="G2" s="9">
        <v>40</v>
      </c>
      <c r="H2" s="11" t="s">
        <v>42</v>
      </c>
      <c r="I2" s="12" t="s">
        <v>141</v>
      </c>
      <c r="J2" s="13" t="str">
        <f>LEFTB($C2,1)</f>
        <v>2</v>
      </c>
      <c r="K2" s="13"/>
      <c r="L2" s="14" t="str">
        <f>$F2</f>
        <v>家庭介護を担う人の心構え</v>
      </c>
      <c r="N2" s="34" t="s">
        <v>117</v>
      </c>
      <c r="O2" s="74" t="s">
        <v>10</v>
      </c>
    </row>
    <row r="3" spans="1:15" s="16" customFormat="1" ht="16.95" customHeight="1">
      <c r="A3" s="9">
        <v>1102</v>
      </c>
      <c r="B3" s="9" t="s">
        <v>39</v>
      </c>
      <c r="C3" s="9" t="s">
        <v>40</v>
      </c>
      <c r="D3" s="9"/>
      <c r="E3" s="9" t="str">
        <f t="shared" ref="E3:E69" si="0">LEFT(C3,1)</f>
        <v>2</v>
      </c>
      <c r="F3" s="10" t="s">
        <v>43</v>
      </c>
      <c r="G3" s="9">
        <v>40</v>
      </c>
      <c r="H3" s="11" t="s">
        <v>42</v>
      </c>
      <c r="I3" s="12" t="s">
        <v>141</v>
      </c>
      <c r="J3" s="13" t="str">
        <f t="shared" ref="J3:J70" si="1">LEFTB($C3,1)</f>
        <v>2</v>
      </c>
      <c r="K3" s="13"/>
      <c r="L3" s="14" t="str">
        <f t="shared" ref="L3:L69" si="2">$F3</f>
        <v>高齢者のための健康管理</v>
      </c>
      <c r="N3" s="35" t="s">
        <v>118</v>
      </c>
      <c r="O3" s="75" t="s">
        <v>11</v>
      </c>
    </row>
    <row r="4" spans="1:15" s="16" customFormat="1" ht="16.95" customHeight="1">
      <c r="A4" s="9">
        <v>1103</v>
      </c>
      <c r="B4" s="9" t="s">
        <v>39</v>
      </c>
      <c r="C4" s="9" t="s">
        <v>40</v>
      </c>
      <c r="D4" s="9"/>
      <c r="E4" s="9" t="str">
        <f t="shared" si="0"/>
        <v>2</v>
      </c>
      <c r="F4" s="10" t="s">
        <v>44</v>
      </c>
      <c r="G4" s="9">
        <v>40</v>
      </c>
      <c r="H4" s="11" t="s">
        <v>42</v>
      </c>
      <c r="I4" s="12" t="s">
        <v>141</v>
      </c>
      <c r="J4" s="13" t="str">
        <f t="shared" si="1"/>
        <v>2</v>
      </c>
      <c r="K4" s="13"/>
      <c r="L4" s="14" t="str">
        <f t="shared" si="2"/>
        <v>認知症の方の基礎理解とケア</v>
      </c>
      <c r="N4" s="35" t="s">
        <v>119</v>
      </c>
      <c r="O4" s="75" t="s">
        <v>12</v>
      </c>
    </row>
    <row r="5" spans="1:15" s="16" customFormat="1" ht="16.95" customHeight="1">
      <c r="A5" s="9">
        <v>1104</v>
      </c>
      <c r="B5" s="9" t="s">
        <v>39</v>
      </c>
      <c r="C5" s="9" t="s">
        <v>191</v>
      </c>
      <c r="D5" s="9" t="s">
        <v>129</v>
      </c>
      <c r="E5" s="9" t="str">
        <f t="shared" si="0"/>
        <v>2</v>
      </c>
      <c r="F5" s="17" t="s">
        <v>45</v>
      </c>
      <c r="G5" s="9">
        <v>40</v>
      </c>
      <c r="H5" s="11" t="s">
        <v>42</v>
      </c>
      <c r="I5" s="12" t="s">
        <v>141</v>
      </c>
      <c r="J5" s="13" t="str">
        <f t="shared" si="1"/>
        <v>2</v>
      </c>
      <c r="K5" s="13"/>
      <c r="L5" s="14" t="str">
        <f t="shared" si="2"/>
        <v>高齢者のための介護予防入門</v>
      </c>
      <c r="N5" s="35" t="s">
        <v>120</v>
      </c>
      <c r="O5" s="82" t="s">
        <v>182</v>
      </c>
    </row>
    <row r="6" spans="1:15" s="16" customFormat="1" ht="16.95" customHeight="1">
      <c r="A6" s="9">
        <v>1105</v>
      </c>
      <c r="B6" s="9" t="s">
        <v>39</v>
      </c>
      <c r="C6" s="9" t="s">
        <v>40</v>
      </c>
      <c r="D6" s="9"/>
      <c r="E6" s="9" t="str">
        <f t="shared" si="0"/>
        <v>2</v>
      </c>
      <c r="F6" s="10" t="s">
        <v>46</v>
      </c>
      <c r="G6" s="9">
        <v>40</v>
      </c>
      <c r="H6" s="11" t="s">
        <v>42</v>
      </c>
      <c r="I6" s="12" t="s">
        <v>141</v>
      </c>
      <c r="J6" s="13" t="str">
        <f t="shared" si="1"/>
        <v>2</v>
      </c>
      <c r="K6" s="13"/>
      <c r="L6" s="14" t="str">
        <f t="shared" si="2"/>
        <v>家庭介護におけるトラブルと応急手当の基礎知識</v>
      </c>
      <c r="N6" s="35" t="s">
        <v>121</v>
      </c>
      <c r="O6" s="83"/>
    </row>
    <row r="7" spans="1:15" s="16" customFormat="1" ht="25.2" customHeight="1">
      <c r="A7" s="9">
        <v>1106</v>
      </c>
      <c r="B7" s="9" t="s">
        <v>39</v>
      </c>
      <c r="C7" s="9" t="s">
        <v>47</v>
      </c>
      <c r="D7" s="9" t="s">
        <v>129</v>
      </c>
      <c r="E7" s="9" t="str">
        <f t="shared" si="0"/>
        <v>2</v>
      </c>
      <c r="F7" s="10" t="s">
        <v>48</v>
      </c>
      <c r="G7" s="9">
        <v>40</v>
      </c>
      <c r="H7" s="11" t="s">
        <v>49</v>
      </c>
      <c r="I7" s="12" t="s">
        <v>141</v>
      </c>
      <c r="J7" s="13" t="str">
        <f t="shared" si="1"/>
        <v>2</v>
      </c>
      <c r="K7" s="13"/>
      <c r="L7" s="14" t="s">
        <v>50</v>
      </c>
      <c r="N7" s="36" t="s">
        <v>122</v>
      </c>
    </row>
    <row r="8" spans="1:15" s="16" customFormat="1" ht="16.95" customHeight="1">
      <c r="A8" s="9">
        <v>1107</v>
      </c>
      <c r="B8" s="9" t="s">
        <v>39</v>
      </c>
      <c r="C8" s="9" t="s">
        <v>40</v>
      </c>
      <c r="D8" s="9"/>
      <c r="E8" s="9" t="str">
        <f t="shared" si="0"/>
        <v>2</v>
      </c>
      <c r="F8" s="10" t="s">
        <v>51</v>
      </c>
      <c r="G8" s="9">
        <v>40</v>
      </c>
      <c r="H8" s="11" t="s">
        <v>42</v>
      </c>
      <c r="I8" s="12" t="s">
        <v>141</v>
      </c>
      <c r="J8" s="13" t="str">
        <f t="shared" si="1"/>
        <v>2</v>
      </c>
      <c r="K8" s="13"/>
      <c r="L8" s="14" t="str">
        <f t="shared" si="2"/>
        <v>高齢者の健康寿命を延ばす食生活</v>
      </c>
      <c r="N8" s="36" t="s">
        <v>123</v>
      </c>
    </row>
    <row r="9" spans="1:15" s="16" customFormat="1" ht="16.95" customHeight="1">
      <c r="A9" s="9">
        <v>1109</v>
      </c>
      <c r="B9" s="9" t="s">
        <v>39</v>
      </c>
      <c r="C9" s="9" t="s">
        <v>40</v>
      </c>
      <c r="D9" s="9"/>
      <c r="E9" s="9" t="str">
        <f t="shared" si="0"/>
        <v>2</v>
      </c>
      <c r="F9" s="18" t="s">
        <v>52</v>
      </c>
      <c r="G9" s="9">
        <v>40</v>
      </c>
      <c r="H9" s="11" t="s">
        <v>42</v>
      </c>
      <c r="I9" s="12" t="s">
        <v>141</v>
      </c>
      <c r="J9" s="13" t="str">
        <f t="shared" si="1"/>
        <v>2</v>
      </c>
      <c r="K9" s="13"/>
      <c r="L9" s="14" t="str">
        <f t="shared" si="2"/>
        <v>家庭で使える福祉用具</v>
      </c>
      <c r="N9" s="36" t="s">
        <v>124</v>
      </c>
    </row>
    <row r="10" spans="1:15" s="16" customFormat="1" ht="16.95" customHeight="1">
      <c r="A10" s="9">
        <v>1110</v>
      </c>
      <c r="B10" s="9" t="s">
        <v>39</v>
      </c>
      <c r="C10" s="9" t="s">
        <v>40</v>
      </c>
      <c r="D10" s="9"/>
      <c r="E10" s="9" t="str">
        <f t="shared" si="0"/>
        <v>2</v>
      </c>
      <c r="F10" s="10" t="s">
        <v>53</v>
      </c>
      <c r="G10" s="9">
        <v>40</v>
      </c>
      <c r="H10" s="11" t="s">
        <v>42</v>
      </c>
      <c r="I10" s="12" t="s">
        <v>141</v>
      </c>
      <c r="J10" s="13" t="str">
        <f t="shared" si="1"/>
        <v>2</v>
      </c>
      <c r="K10" s="13"/>
      <c r="L10" s="14" t="str">
        <f t="shared" si="2"/>
        <v>高齢者施設の選び方～どこで最期を迎えるか～</v>
      </c>
      <c r="N10" s="36" t="s">
        <v>125</v>
      </c>
    </row>
    <row r="11" spans="1:15" s="16" customFormat="1" ht="15" customHeight="1">
      <c r="A11" s="9">
        <v>1111</v>
      </c>
      <c r="B11" s="9" t="s">
        <v>39</v>
      </c>
      <c r="C11" s="9" t="s">
        <v>54</v>
      </c>
      <c r="D11" s="9" t="s">
        <v>129</v>
      </c>
      <c r="E11" s="9" t="str">
        <f t="shared" si="0"/>
        <v>2</v>
      </c>
      <c r="F11" s="17" t="s">
        <v>55</v>
      </c>
      <c r="G11" s="9">
        <v>40</v>
      </c>
      <c r="H11" s="11" t="s">
        <v>42</v>
      </c>
      <c r="I11" s="12" t="s">
        <v>141</v>
      </c>
      <c r="J11" s="13" t="str">
        <f t="shared" si="1"/>
        <v>2</v>
      </c>
      <c r="K11" s="13"/>
      <c r="L11" s="14" t="str">
        <f t="shared" si="2"/>
        <v>高齢者のための依存症の理解と支援</v>
      </c>
      <c r="N11" s="37" t="s">
        <v>126</v>
      </c>
    </row>
    <row r="12" spans="1:15" s="16" customFormat="1" ht="26.4" customHeight="1">
      <c r="A12" s="9">
        <v>1112</v>
      </c>
      <c r="B12" s="9" t="s">
        <v>39</v>
      </c>
      <c r="C12" s="9" t="s">
        <v>40</v>
      </c>
      <c r="D12" s="9"/>
      <c r="E12" s="9">
        <v>2</v>
      </c>
      <c r="F12" s="10" t="s">
        <v>193</v>
      </c>
      <c r="G12" s="9">
        <v>40</v>
      </c>
      <c r="H12" s="9" t="s">
        <v>185</v>
      </c>
      <c r="I12" s="12" t="s">
        <v>186</v>
      </c>
      <c r="J12" s="13">
        <v>2</v>
      </c>
      <c r="K12" s="13"/>
      <c r="L12" s="14" t="str">
        <f t="shared" si="2"/>
        <v>超入門－知っておきたい福祉用語について
～福祉用語の学びを通して、福祉について理解しよう～</v>
      </c>
      <c r="N12" s="38" t="s">
        <v>128</v>
      </c>
    </row>
    <row r="13" spans="1:15" s="16" customFormat="1" ht="16.95" customHeight="1">
      <c r="A13" s="27">
        <v>1113</v>
      </c>
      <c r="B13" s="27" t="s">
        <v>39</v>
      </c>
      <c r="C13" s="27" t="s">
        <v>54</v>
      </c>
      <c r="D13" s="27" t="s">
        <v>129</v>
      </c>
      <c r="E13" s="27" t="str">
        <f>LEFT(C13,1)</f>
        <v>2</v>
      </c>
      <c r="F13" s="129" t="s">
        <v>203</v>
      </c>
      <c r="G13" s="27">
        <v>40</v>
      </c>
      <c r="H13" s="27" t="s">
        <v>42</v>
      </c>
      <c r="I13" s="130" t="str">
        <f t="shared" ref="I13" si="3">IF(LEFTB($A13,1)="1","ハートフルケアセミナー",IF(LEFTB($A13,1)="2","現任介護職員研修","介護支援専門員研修"))</f>
        <v>ハートフルケアセミナー</v>
      </c>
      <c r="J13" s="131" t="str">
        <f t="shared" si="1"/>
        <v>2</v>
      </c>
      <c r="K13" s="131"/>
      <c r="L13" s="132" t="str">
        <f t="shared" si="2"/>
        <v>家庭介護を担う人のためのメンタルヘルス</v>
      </c>
    </row>
    <row r="14" spans="1:15" s="16" customFormat="1" ht="16.95" customHeight="1">
      <c r="A14" s="180">
        <v>1201</v>
      </c>
      <c r="B14" s="180" t="s">
        <v>56</v>
      </c>
      <c r="C14" s="180" t="s">
        <v>40</v>
      </c>
      <c r="D14" s="180"/>
      <c r="E14" s="180" t="str">
        <f t="shared" si="0"/>
        <v>2</v>
      </c>
      <c r="F14" s="181" t="s">
        <v>209</v>
      </c>
      <c r="G14" s="180">
        <v>40</v>
      </c>
      <c r="H14" s="180" t="s">
        <v>49</v>
      </c>
      <c r="I14" s="182" t="s">
        <v>141</v>
      </c>
      <c r="J14" s="183" t="str">
        <f t="shared" si="1"/>
        <v>2</v>
      </c>
      <c r="K14" s="183"/>
      <c r="L14" s="184" t="str">
        <f t="shared" si="2"/>
        <v>口腔機能向上～健康寿命を延ばす口腔ケア～</v>
      </c>
      <c r="N14" s="128"/>
    </row>
    <row r="15" spans="1:15" s="16" customFormat="1" ht="16.95" customHeight="1">
      <c r="A15" s="9">
        <v>1202</v>
      </c>
      <c r="B15" s="9" t="s">
        <v>56</v>
      </c>
      <c r="C15" s="9" t="s">
        <v>40</v>
      </c>
      <c r="D15" s="9"/>
      <c r="E15" s="9" t="str">
        <f t="shared" si="0"/>
        <v>2</v>
      </c>
      <c r="F15" s="10" t="s">
        <v>57</v>
      </c>
      <c r="G15" s="9">
        <v>40</v>
      </c>
      <c r="H15" s="11" t="s">
        <v>49</v>
      </c>
      <c r="I15" s="12" t="s">
        <v>141</v>
      </c>
      <c r="J15" s="13" t="str">
        <f t="shared" si="1"/>
        <v>2</v>
      </c>
      <c r="K15" s="13"/>
      <c r="L15" s="14" t="str">
        <f t="shared" si="2"/>
        <v>バイタルサインを高齢者の体調管理に生かす</v>
      </c>
      <c r="N15" s="39"/>
    </row>
    <row r="16" spans="1:15" s="16" customFormat="1" ht="17.399999999999999" customHeight="1">
      <c r="A16" s="9">
        <v>1203</v>
      </c>
      <c r="B16" s="9" t="s">
        <v>56</v>
      </c>
      <c r="C16" s="9" t="s">
        <v>58</v>
      </c>
      <c r="D16" s="9" t="s">
        <v>129</v>
      </c>
      <c r="E16" s="9" t="str">
        <f t="shared" si="0"/>
        <v>2</v>
      </c>
      <c r="F16" s="10" t="s">
        <v>59</v>
      </c>
      <c r="G16" s="9">
        <v>40</v>
      </c>
      <c r="H16" s="11" t="s">
        <v>42</v>
      </c>
      <c r="I16" s="12" t="s">
        <v>141</v>
      </c>
      <c r="J16" s="13" t="str">
        <f t="shared" si="1"/>
        <v>2</v>
      </c>
      <c r="K16" s="13"/>
      <c r="L16" s="14" t="str">
        <f t="shared" si="2"/>
        <v>家庭でできる脳生き生きトレーニング～認知症予防に向けて～</v>
      </c>
    </row>
    <row r="17" spans="1:15" s="16" customFormat="1" ht="18" customHeight="1">
      <c r="A17" s="9">
        <v>1204</v>
      </c>
      <c r="B17" s="9" t="s">
        <v>56</v>
      </c>
      <c r="C17" s="9" t="s">
        <v>40</v>
      </c>
      <c r="D17" s="9"/>
      <c r="E17" s="9" t="str">
        <f t="shared" si="0"/>
        <v>2</v>
      </c>
      <c r="F17" s="10" t="s">
        <v>60</v>
      </c>
      <c r="G17" s="9">
        <v>20</v>
      </c>
      <c r="H17" s="11" t="s">
        <v>49</v>
      </c>
      <c r="I17" s="12" t="s">
        <v>141</v>
      </c>
      <c r="J17" s="13" t="str">
        <f t="shared" si="1"/>
        <v>2</v>
      </c>
      <c r="K17" s="13" t="s">
        <v>61</v>
      </c>
      <c r="L17" s="14" t="str">
        <f t="shared" si="2"/>
        <v>家庭介護に必要な介護技術入門①～体位変換と移乗の介助～</v>
      </c>
    </row>
    <row r="18" spans="1:15" s="16" customFormat="1" ht="18" customHeight="1">
      <c r="A18" s="9">
        <v>1205</v>
      </c>
      <c r="B18" s="9" t="s">
        <v>56</v>
      </c>
      <c r="C18" s="9" t="s">
        <v>40</v>
      </c>
      <c r="D18" s="9"/>
      <c r="E18" s="9" t="str">
        <f t="shared" si="0"/>
        <v>2</v>
      </c>
      <c r="F18" s="10" t="s">
        <v>62</v>
      </c>
      <c r="G18" s="9">
        <v>20</v>
      </c>
      <c r="H18" s="11" t="s">
        <v>49</v>
      </c>
      <c r="I18" s="12" t="s">
        <v>141</v>
      </c>
      <c r="J18" s="13" t="str">
        <f t="shared" si="1"/>
        <v>2</v>
      </c>
      <c r="K18" s="13"/>
      <c r="L18" s="14" t="str">
        <f t="shared" si="2"/>
        <v>家庭介護に必要な介護技術入門②～車椅子介助の基本～</v>
      </c>
      <c r="N18" s="474" t="s">
        <v>184</v>
      </c>
      <c r="O18" s="474"/>
    </row>
    <row r="19" spans="1:15" s="16" customFormat="1" ht="27" customHeight="1">
      <c r="A19" s="9">
        <v>1206</v>
      </c>
      <c r="B19" s="9" t="s">
        <v>56</v>
      </c>
      <c r="C19" s="9" t="s">
        <v>40</v>
      </c>
      <c r="D19" s="9"/>
      <c r="E19" s="9" t="str">
        <f t="shared" si="0"/>
        <v>2</v>
      </c>
      <c r="F19" s="10" t="s">
        <v>63</v>
      </c>
      <c r="G19" s="9">
        <v>20</v>
      </c>
      <c r="H19" s="11" t="s">
        <v>49</v>
      </c>
      <c r="I19" s="12" t="s">
        <v>141</v>
      </c>
      <c r="J19" s="13" t="str">
        <f t="shared" si="1"/>
        <v>2</v>
      </c>
      <c r="K19" s="13" t="s">
        <v>61</v>
      </c>
      <c r="L19" s="14" t="str">
        <f t="shared" si="2"/>
        <v>家庭介護に必要な介護技術入門③～排泄介助の基本：トイレへの移動・ポータブルトイレの利用～</v>
      </c>
      <c r="N19" s="474"/>
      <c r="O19" s="474"/>
    </row>
    <row r="20" spans="1:15" s="16" customFormat="1" ht="18" customHeight="1">
      <c r="A20" s="9">
        <v>1207</v>
      </c>
      <c r="B20" s="9" t="s">
        <v>56</v>
      </c>
      <c r="C20" s="9" t="s">
        <v>40</v>
      </c>
      <c r="D20" s="9"/>
      <c r="E20" s="9" t="str">
        <f t="shared" si="0"/>
        <v>2</v>
      </c>
      <c r="F20" s="10" t="s">
        <v>64</v>
      </c>
      <c r="G20" s="9">
        <v>20</v>
      </c>
      <c r="H20" s="11" t="s">
        <v>49</v>
      </c>
      <c r="I20" s="12" t="s">
        <v>141</v>
      </c>
      <c r="J20" s="13" t="str">
        <f t="shared" si="1"/>
        <v>2</v>
      </c>
      <c r="K20" s="13"/>
      <c r="L20" s="14" t="str">
        <f t="shared" si="2"/>
        <v>家庭介護に必要な介護技術入門④～食事介助～</v>
      </c>
      <c r="N20" s="474"/>
      <c r="O20" s="474"/>
    </row>
    <row r="21" spans="1:15" s="16" customFormat="1" ht="18" customHeight="1">
      <c r="A21" s="9">
        <v>1208</v>
      </c>
      <c r="B21" s="9" t="s">
        <v>56</v>
      </c>
      <c r="C21" s="9" t="s">
        <v>40</v>
      </c>
      <c r="D21" s="9"/>
      <c r="E21" s="9" t="str">
        <f t="shared" si="0"/>
        <v>2</v>
      </c>
      <c r="F21" s="10" t="s">
        <v>65</v>
      </c>
      <c r="G21" s="9">
        <v>20</v>
      </c>
      <c r="H21" s="11" t="s">
        <v>49</v>
      </c>
      <c r="I21" s="12" t="s">
        <v>141</v>
      </c>
      <c r="J21" s="13" t="str">
        <f t="shared" si="1"/>
        <v>2</v>
      </c>
      <c r="K21" s="13"/>
      <c r="L21" s="14" t="str">
        <f t="shared" si="2"/>
        <v>家庭介護に必要な介護技術入門⑤～衣服の着脱・清拭の介助～</v>
      </c>
      <c r="N21" s="474"/>
      <c r="O21" s="474"/>
    </row>
    <row r="22" spans="1:15" s="16" customFormat="1" ht="23.4" customHeight="1">
      <c r="A22" s="9">
        <v>1209</v>
      </c>
      <c r="B22" s="9" t="s">
        <v>56</v>
      </c>
      <c r="C22" s="9" t="s">
        <v>40</v>
      </c>
      <c r="D22" s="9"/>
      <c r="E22" s="9" t="str">
        <f t="shared" si="0"/>
        <v>2</v>
      </c>
      <c r="F22" s="19" t="s">
        <v>66</v>
      </c>
      <c r="G22" s="9">
        <v>20</v>
      </c>
      <c r="H22" s="11" t="s">
        <v>49</v>
      </c>
      <c r="I22" s="12" t="s">
        <v>141</v>
      </c>
      <c r="J22" s="13" t="str">
        <f t="shared" si="1"/>
        <v>2</v>
      </c>
      <c r="K22" s="13" t="s">
        <v>61</v>
      </c>
      <c r="L22" s="14" t="str">
        <f t="shared" si="2"/>
        <v>知っておきたい高齢者の排泄トラブル～排泄トラブルの原因と対応～</v>
      </c>
      <c r="N22" s="474"/>
      <c r="O22" s="474"/>
    </row>
    <row r="23" spans="1:15" s="16" customFormat="1" ht="18" customHeight="1">
      <c r="A23" s="9">
        <v>1213</v>
      </c>
      <c r="B23" s="9" t="s">
        <v>56</v>
      </c>
      <c r="C23" s="9" t="s">
        <v>40</v>
      </c>
      <c r="D23" s="9"/>
      <c r="E23" s="9" t="str">
        <f t="shared" si="0"/>
        <v>2</v>
      </c>
      <c r="F23" s="10" t="s">
        <v>67</v>
      </c>
      <c r="G23" s="9">
        <v>40</v>
      </c>
      <c r="H23" s="11" t="s">
        <v>42</v>
      </c>
      <c r="I23" s="12" t="s">
        <v>141</v>
      </c>
      <c r="J23" s="13" t="str">
        <f t="shared" si="1"/>
        <v>2</v>
      </c>
      <c r="K23" s="13"/>
      <c r="L23" s="14" t="str">
        <f t="shared" si="2"/>
        <v>家族介護を担う人のためのリフレッシュ講座～心と体をスッキリ！～</v>
      </c>
      <c r="N23" s="474"/>
      <c r="O23" s="474"/>
    </row>
    <row r="24" spans="1:15" s="16" customFormat="1" ht="30" customHeight="1">
      <c r="A24" s="180">
        <v>1214</v>
      </c>
      <c r="B24" s="180" t="s">
        <v>56</v>
      </c>
      <c r="C24" s="180" t="s">
        <v>68</v>
      </c>
      <c r="D24" s="180" t="s">
        <v>139</v>
      </c>
      <c r="E24" s="180" t="str">
        <f t="shared" si="0"/>
        <v>2</v>
      </c>
      <c r="F24" s="181" t="s">
        <v>210</v>
      </c>
      <c r="G24" s="180">
        <v>40</v>
      </c>
      <c r="H24" s="180" t="s">
        <v>42</v>
      </c>
      <c r="I24" s="182" t="s">
        <v>141</v>
      </c>
      <c r="J24" s="183" t="str">
        <f t="shared" si="1"/>
        <v>2</v>
      </c>
      <c r="K24" s="183"/>
      <c r="L24" s="184" t="str">
        <f t="shared" si="2"/>
        <v>（県柔道整復師会連携）転ばないための身体づくりと転んでしまった後の運動と対処法について</v>
      </c>
    </row>
    <row r="25" spans="1:15" s="16" customFormat="1" ht="18" customHeight="1">
      <c r="A25" s="9">
        <v>1215</v>
      </c>
      <c r="B25" s="9" t="s">
        <v>56</v>
      </c>
      <c r="C25" s="9" t="s">
        <v>40</v>
      </c>
      <c r="D25" s="9"/>
      <c r="E25" s="9" t="str">
        <f t="shared" si="0"/>
        <v>2</v>
      </c>
      <c r="F25" s="10" t="s">
        <v>69</v>
      </c>
      <c r="G25" s="9">
        <v>40</v>
      </c>
      <c r="H25" s="11" t="s">
        <v>42</v>
      </c>
      <c r="I25" s="12" t="s">
        <v>141</v>
      </c>
      <c r="J25" s="13" t="str">
        <f t="shared" si="1"/>
        <v>2</v>
      </c>
      <c r="K25" s="13"/>
      <c r="L25" s="14" t="str">
        <f t="shared" si="2"/>
        <v>超高齢社会における住民の主体的地域活動の必要性と心構え</v>
      </c>
    </row>
    <row r="26" spans="1:15" s="16" customFormat="1" ht="30.6" customHeight="1">
      <c r="A26" s="9">
        <v>1216</v>
      </c>
      <c r="B26" s="9" t="s">
        <v>56</v>
      </c>
      <c r="C26" s="9" t="s">
        <v>40</v>
      </c>
      <c r="D26" s="9"/>
      <c r="E26" s="9" t="str">
        <f t="shared" si="0"/>
        <v>2</v>
      </c>
      <c r="F26" s="10" t="s">
        <v>70</v>
      </c>
      <c r="G26" s="9">
        <v>40</v>
      </c>
      <c r="H26" s="11" t="s">
        <v>42</v>
      </c>
      <c r="I26" s="12" t="s">
        <v>141</v>
      </c>
      <c r="J26" s="13" t="str">
        <f t="shared" si="1"/>
        <v>2</v>
      </c>
      <c r="K26" s="13"/>
      <c r="L26" s="14" t="str">
        <f t="shared" si="2"/>
        <v>超高齢社会の地域活動に生かすレクリエーション～仲間を繋ぐ仕掛けのあれこれ～</v>
      </c>
    </row>
    <row r="27" spans="1:15" s="15" customFormat="1" ht="31.2" customHeight="1">
      <c r="A27" s="9">
        <v>1217</v>
      </c>
      <c r="B27" s="9" t="s">
        <v>56</v>
      </c>
      <c r="C27" s="9" t="s">
        <v>71</v>
      </c>
      <c r="D27" s="9" t="s">
        <v>139</v>
      </c>
      <c r="E27" s="9" t="str">
        <f t="shared" si="0"/>
        <v>2</v>
      </c>
      <c r="F27" s="19" t="s">
        <v>72</v>
      </c>
      <c r="G27" s="9">
        <v>40</v>
      </c>
      <c r="H27" s="11" t="s">
        <v>42</v>
      </c>
      <c r="I27" s="12" t="s">
        <v>141</v>
      </c>
      <c r="J27" s="13" t="str">
        <f t="shared" si="1"/>
        <v>2</v>
      </c>
      <c r="K27" s="13"/>
      <c r="L27" s="14" t="str">
        <f t="shared" si="2"/>
        <v>「難聴」の理解～耳が聞こえないってどういうこと～</v>
      </c>
    </row>
    <row r="28" spans="1:15" s="16" customFormat="1" ht="16.95" customHeight="1">
      <c r="A28" s="9">
        <v>2101</v>
      </c>
      <c r="B28" s="9" t="s">
        <v>39</v>
      </c>
      <c r="C28" s="9" t="s">
        <v>40</v>
      </c>
      <c r="D28" s="9"/>
      <c r="E28" s="9" t="str">
        <f t="shared" si="0"/>
        <v>2</v>
      </c>
      <c r="F28" s="10" t="s">
        <v>73</v>
      </c>
      <c r="G28" s="9">
        <v>40</v>
      </c>
      <c r="H28" s="11" t="s">
        <v>42</v>
      </c>
      <c r="I28" s="12" t="str">
        <f t="shared" ref="I28:I70" si="4">IF(LEFTB($A28,1)="1","ハートフルケアセミナー",IF(LEFTB($A28,1)="2","現任介護職員研修","介護支援専門員研修"))</f>
        <v>現任介護職員研修</v>
      </c>
      <c r="J28" s="13" t="str">
        <f t="shared" si="1"/>
        <v>2</v>
      </c>
      <c r="K28" s="13"/>
      <c r="L28" s="14" t="str">
        <f t="shared" si="2"/>
        <v>褥瘡のケアとその予防について　　　</v>
      </c>
    </row>
    <row r="29" spans="1:15" s="16" customFormat="1" ht="16.95" customHeight="1">
      <c r="A29" s="9">
        <v>2102</v>
      </c>
      <c r="B29" s="9" t="s">
        <v>39</v>
      </c>
      <c r="C29" s="9" t="s">
        <v>40</v>
      </c>
      <c r="D29" s="9"/>
      <c r="E29" s="9" t="str">
        <f t="shared" si="0"/>
        <v>2</v>
      </c>
      <c r="F29" s="10" t="s">
        <v>74</v>
      </c>
      <c r="G29" s="9">
        <v>40</v>
      </c>
      <c r="H29" s="11" t="s">
        <v>42</v>
      </c>
      <c r="I29" s="12" t="str">
        <f t="shared" si="4"/>
        <v>現任介護職員研修</v>
      </c>
      <c r="J29" s="13" t="str">
        <f t="shared" si="1"/>
        <v>2</v>
      </c>
      <c r="K29" s="13"/>
      <c r="L29" s="14" t="str">
        <f t="shared" si="2"/>
        <v>介護職員として知っておきたい病気の基礎知識</v>
      </c>
    </row>
    <row r="30" spans="1:15" s="16" customFormat="1" ht="16.95" customHeight="1">
      <c r="A30" s="180">
        <v>2103</v>
      </c>
      <c r="B30" s="180" t="s">
        <v>39</v>
      </c>
      <c r="C30" s="180" t="s">
        <v>75</v>
      </c>
      <c r="D30" s="180"/>
      <c r="E30" s="180" t="str">
        <f t="shared" si="0"/>
        <v>3</v>
      </c>
      <c r="F30" s="181" t="s">
        <v>211</v>
      </c>
      <c r="G30" s="180">
        <v>40</v>
      </c>
      <c r="H30" s="180" t="s">
        <v>42</v>
      </c>
      <c r="I30" s="182" t="str">
        <f t="shared" si="4"/>
        <v>現任介護職員研修</v>
      </c>
      <c r="J30" s="185" t="str">
        <f t="shared" si="1"/>
        <v>3</v>
      </c>
      <c r="K30" s="183"/>
      <c r="L30" s="184" t="str">
        <f t="shared" si="2"/>
        <v>認知症の理解とコミュニケーション技術</v>
      </c>
    </row>
    <row r="31" spans="1:15" s="16" customFormat="1" ht="30.6" customHeight="1">
      <c r="A31" s="9">
        <v>2104</v>
      </c>
      <c r="B31" s="9" t="s">
        <v>39</v>
      </c>
      <c r="C31" s="9" t="s">
        <v>47</v>
      </c>
      <c r="D31" s="9" t="s">
        <v>129</v>
      </c>
      <c r="E31" s="9" t="str">
        <f t="shared" si="0"/>
        <v>2</v>
      </c>
      <c r="F31" s="10" t="s">
        <v>76</v>
      </c>
      <c r="G31" s="9">
        <v>40</v>
      </c>
      <c r="H31" s="11" t="s">
        <v>49</v>
      </c>
      <c r="I31" s="12" t="str">
        <f t="shared" si="4"/>
        <v>現任介護職員研修</v>
      </c>
      <c r="J31" s="13" t="str">
        <f t="shared" si="1"/>
        <v>2</v>
      </c>
      <c r="K31" s="13"/>
      <c r="L31" s="14" t="s">
        <v>77</v>
      </c>
    </row>
    <row r="32" spans="1:15" s="16" customFormat="1" ht="16.95" customHeight="1">
      <c r="A32" s="9">
        <v>2105</v>
      </c>
      <c r="B32" s="9" t="s">
        <v>39</v>
      </c>
      <c r="C32" s="9" t="s">
        <v>40</v>
      </c>
      <c r="D32" s="9"/>
      <c r="E32" s="9" t="str">
        <f t="shared" si="0"/>
        <v>2</v>
      </c>
      <c r="F32" s="10" t="s">
        <v>78</v>
      </c>
      <c r="G32" s="9">
        <v>40</v>
      </c>
      <c r="H32" s="11" t="s">
        <v>42</v>
      </c>
      <c r="I32" s="12" t="str">
        <f t="shared" si="4"/>
        <v>現任介護職員研修</v>
      </c>
      <c r="J32" s="13" t="str">
        <f t="shared" si="1"/>
        <v>2</v>
      </c>
      <c r="K32" s="13"/>
      <c r="L32" s="14" t="str">
        <f t="shared" si="2"/>
        <v>介護職員のための栄養管理入門</v>
      </c>
    </row>
    <row r="33" spans="1:12" s="16" customFormat="1" ht="16.95" customHeight="1">
      <c r="A33" s="9">
        <v>2106</v>
      </c>
      <c r="B33" s="9" t="s">
        <v>39</v>
      </c>
      <c r="C33" s="9" t="s">
        <v>40</v>
      </c>
      <c r="D33" s="9"/>
      <c r="E33" s="9" t="str">
        <f t="shared" si="0"/>
        <v>2</v>
      </c>
      <c r="F33" s="10" t="s">
        <v>79</v>
      </c>
      <c r="G33" s="9">
        <v>40</v>
      </c>
      <c r="H33" s="11" t="s">
        <v>42</v>
      </c>
      <c r="I33" s="12" t="str">
        <f t="shared" si="4"/>
        <v>現任介護職員研修</v>
      </c>
      <c r="J33" s="13" t="str">
        <f t="shared" si="1"/>
        <v>2</v>
      </c>
      <c r="K33" s="13"/>
      <c r="L33" s="14" t="str">
        <f t="shared" si="2"/>
        <v>介護現場での事故防止・救急対応</v>
      </c>
    </row>
    <row r="34" spans="1:12" s="16" customFormat="1" ht="16.95" customHeight="1">
      <c r="A34" s="180">
        <v>2107</v>
      </c>
      <c r="B34" s="180" t="s">
        <v>39</v>
      </c>
      <c r="C34" s="180" t="s">
        <v>40</v>
      </c>
      <c r="D34" s="180"/>
      <c r="E34" s="180" t="str">
        <f t="shared" si="0"/>
        <v>2</v>
      </c>
      <c r="F34" s="181" t="s">
        <v>212</v>
      </c>
      <c r="G34" s="180">
        <v>40</v>
      </c>
      <c r="H34" s="180" t="s">
        <v>42</v>
      </c>
      <c r="I34" s="182" t="str">
        <f t="shared" si="4"/>
        <v>現任介護職員研修</v>
      </c>
      <c r="J34" s="183" t="str">
        <f t="shared" si="1"/>
        <v>2</v>
      </c>
      <c r="K34" s="183"/>
      <c r="L34" s="184" t="str">
        <f t="shared" si="2"/>
        <v>介護現場で起こりやすい感染症と対策～コロナ、ノロ、食中毒など～</v>
      </c>
    </row>
    <row r="35" spans="1:12" s="16" customFormat="1" ht="16.95" customHeight="1">
      <c r="A35" s="9">
        <v>2108</v>
      </c>
      <c r="B35" s="9" t="s">
        <v>39</v>
      </c>
      <c r="C35" s="9" t="s">
        <v>40</v>
      </c>
      <c r="D35" s="9"/>
      <c r="E35" s="9" t="str">
        <f t="shared" si="0"/>
        <v>2</v>
      </c>
      <c r="F35" s="10" t="s">
        <v>80</v>
      </c>
      <c r="G35" s="9">
        <v>40</v>
      </c>
      <c r="H35" s="11" t="s">
        <v>42</v>
      </c>
      <c r="I35" s="12" t="str">
        <f t="shared" si="4"/>
        <v>現任介護職員研修</v>
      </c>
      <c r="J35" s="13" t="str">
        <f t="shared" si="1"/>
        <v>2</v>
      </c>
      <c r="K35" s="13"/>
      <c r="L35" s="14" t="str">
        <f t="shared" si="2"/>
        <v>介護実践に必要な観察のポイント</v>
      </c>
    </row>
    <row r="36" spans="1:12" s="16" customFormat="1" ht="16.95" customHeight="1">
      <c r="A36" s="9">
        <v>2109</v>
      </c>
      <c r="B36" s="9" t="s">
        <v>39</v>
      </c>
      <c r="C36" s="9" t="s">
        <v>54</v>
      </c>
      <c r="D36" s="9" t="s">
        <v>129</v>
      </c>
      <c r="E36" s="9" t="str">
        <f>LEFT(C36,1)</f>
        <v>2</v>
      </c>
      <c r="F36" s="10" t="s">
        <v>81</v>
      </c>
      <c r="G36" s="9">
        <v>40</v>
      </c>
      <c r="H36" s="11" t="s">
        <v>42</v>
      </c>
      <c r="I36" s="12" t="str">
        <f t="shared" si="4"/>
        <v>現任介護職員研修</v>
      </c>
      <c r="J36" s="13" t="str">
        <f t="shared" si="1"/>
        <v>2</v>
      </c>
      <c r="K36" s="13"/>
      <c r="L36" s="14" t="str">
        <f t="shared" si="2"/>
        <v>介護職員のメンタルヘルス</v>
      </c>
    </row>
    <row r="37" spans="1:12" s="16" customFormat="1" ht="16.95" customHeight="1">
      <c r="A37" s="27">
        <v>2110</v>
      </c>
      <c r="B37" s="27" t="s">
        <v>39</v>
      </c>
      <c r="C37" s="27" t="s">
        <v>40</v>
      </c>
      <c r="D37" s="27"/>
      <c r="E37" s="27" t="str">
        <f t="shared" si="0"/>
        <v>2</v>
      </c>
      <c r="F37" s="178" t="s">
        <v>205</v>
      </c>
      <c r="G37" s="27">
        <v>40</v>
      </c>
      <c r="H37" s="27" t="s">
        <v>42</v>
      </c>
      <c r="I37" s="130" t="str">
        <f t="shared" si="4"/>
        <v>現任介護職員研修</v>
      </c>
      <c r="J37" s="131" t="str">
        <f t="shared" si="1"/>
        <v>2</v>
      </c>
      <c r="K37" s="131"/>
      <c r="L37" s="132" t="str">
        <f t="shared" si="2"/>
        <v>リスクマネジメント研修～虐待・身体拘束防止を中心に～</v>
      </c>
    </row>
    <row r="38" spans="1:12" s="16" customFormat="1" ht="16.95" customHeight="1">
      <c r="A38" s="9">
        <v>2111</v>
      </c>
      <c r="B38" s="9" t="s">
        <v>39</v>
      </c>
      <c r="C38" s="9" t="s">
        <v>192</v>
      </c>
      <c r="D38" s="9" t="s">
        <v>129</v>
      </c>
      <c r="E38" s="9" t="str">
        <f t="shared" si="0"/>
        <v>2</v>
      </c>
      <c r="F38" s="10" t="s">
        <v>82</v>
      </c>
      <c r="G38" s="9">
        <v>40</v>
      </c>
      <c r="H38" s="11" t="s">
        <v>42</v>
      </c>
      <c r="I38" s="12" t="str">
        <f t="shared" si="4"/>
        <v>現任介護職員研修</v>
      </c>
      <c r="J38" s="13" t="str">
        <f t="shared" si="1"/>
        <v>2</v>
      </c>
      <c r="K38" s="13"/>
      <c r="L38" s="14" t="str">
        <f t="shared" si="2"/>
        <v>介護職員のための看取り入門</v>
      </c>
    </row>
    <row r="39" spans="1:12" s="16" customFormat="1" ht="16.95" customHeight="1">
      <c r="A39" s="9">
        <v>2112</v>
      </c>
      <c r="B39" s="9" t="s">
        <v>39</v>
      </c>
      <c r="C39" s="9" t="s">
        <v>40</v>
      </c>
      <c r="D39" s="9"/>
      <c r="E39" s="9" t="str">
        <f t="shared" si="0"/>
        <v>2</v>
      </c>
      <c r="F39" s="20" t="s">
        <v>83</v>
      </c>
      <c r="G39" s="9">
        <v>20</v>
      </c>
      <c r="H39" s="11" t="s">
        <v>42</v>
      </c>
      <c r="I39" s="12" t="str">
        <f t="shared" si="4"/>
        <v>現任介護職員研修</v>
      </c>
      <c r="J39" s="13" t="str">
        <f t="shared" si="1"/>
        <v>2</v>
      </c>
      <c r="K39" s="13"/>
      <c r="L39" s="14" t="str">
        <f t="shared" si="2"/>
        <v>抱え上げない介護～ノーリフト®で腰痛予防対策～</v>
      </c>
    </row>
    <row r="40" spans="1:12" s="16" customFormat="1" ht="16.95" customHeight="1">
      <c r="A40" s="9">
        <v>2113</v>
      </c>
      <c r="B40" s="9" t="s">
        <v>39</v>
      </c>
      <c r="C40" s="9" t="s">
        <v>54</v>
      </c>
      <c r="D40" s="9" t="s">
        <v>129</v>
      </c>
      <c r="E40" s="9" t="str">
        <f t="shared" si="0"/>
        <v>2</v>
      </c>
      <c r="F40" s="21" t="s">
        <v>84</v>
      </c>
      <c r="G40" s="9">
        <v>40</v>
      </c>
      <c r="H40" s="11" t="s">
        <v>42</v>
      </c>
      <c r="I40" s="12" t="str">
        <f t="shared" si="4"/>
        <v>現任介護職員研修</v>
      </c>
      <c r="J40" s="13" t="str">
        <f t="shared" si="1"/>
        <v>2</v>
      </c>
      <c r="K40" s="13"/>
      <c r="L40" s="14" t="str">
        <f t="shared" si="2"/>
        <v>依存症の高齢者への対応のポイント</v>
      </c>
    </row>
    <row r="41" spans="1:12" s="16" customFormat="1" ht="16.95" customHeight="1">
      <c r="A41" s="9">
        <v>2114</v>
      </c>
      <c r="B41" s="9" t="s">
        <v>187</v>
      </c>
      <c r="C41" s="9" t="s">
        <v>40</v>
      </c>
      <c r="D41" s="9"/>
      <c r="E41" s="9">
        <v>2</v>
      </c>
      <c r="F41" s="22" t="s">
        <v>188</v>
      </c>
      <c r="G41" s="9">
        <v>40</v>
      </c>
      <c r="H41" s="9" t="s">
        <v>185</v>
      </c>
      <c r="I41" s="12" t="str">
        <f t="shared" si="4"/>
        <v>現任介護職員研修</v>
      </c>
      <c r="J41" s="13">
        <v>2</v>
      </c>
      <c r="K41" s="13"/>
      <c r="L41" s="14" t="str">
        <f t="shared" si="2"/>
        <v>障がいを持つ高齢者の理解と支援について</v>
      </c>
    </row>
    <row r="42" spans="1:12" s="16" customFormat="1" ht="16.95" customHeight="1">
      <c r="A42" s="9">
        <v>2201</v>
      </c>
      <c r="B42" s="9" t="s">
        <v>56</v>
      </c>
      <c r="C42" s="9" t="s">
        <v>40</v>
      </c>
      <c r="D42" s="9"/>
      <c r="E42" s="9" t="str">
        <f t="shared" si="0"/>
        <v>2</v>
      </c>
      <c r="F42" s="17" t="s">
        <v>85</v>
      </c>
      <c r="G42" s="9">
        <v>40</v>
      </c>
      <c r="H42" s="11" t="s">
        <v>42</v>
      </c>
      <c r="I42" s="12" t="str">
        <f t="shared" si="4"/>
        <v>現任介護職員研修</v>
      </c>
      <c r="J42" s="13" t="str">
        <f t="shared" si="1"/>
        <v>2</v>
      </c>
      <c r="K42" s="13"/>
      <c r="L42" s="14" t="str">
        <f t="shared" si="2"/>
        <v>福祉用具入門～力のいらない介護～</v>
      </c>
    </row>
    <row r="43" spans="1:12" s="16" customFormat="1" ht="16.95" customHeight="1">
      <c r="A43" s="27">
        <v>2202</v>
      </c>
      <c r="B43" s="27" t="s">
        <v>56</v>
      </c>
      <c r="C43" s="27" t="s">
        <v>40</v>
      </c>
      <c r="D43" s="27"/>
      <c r="E43" s="27" t="str">
        <f t="shared" si="0"/>
        <v>2</v>
      </c>
      <c r="F43" s="179" t="s">
        <v>206</v>
      </c>
      <c r="G43" s="27">
        <v>40</v>
      </c>
      <c r="H43" s="27" t="s">
        <v>42</v>
      </c>
      <c r="I43" s="130" t="str">
        <f t="shared" si="4"/>
        <v>現任介護職員研修</v>
      </c>
      <c r="J43" s="131" t="str">
        <f t="shared" si="1"/>
        <v>2</v>
      </c>
      <c r="K43" s="131"/>
      <c r="L43" s="132" t="str">
        <f t="shared" si="2"/>
        <v>介護現場でのレクリエーション支援～レクリエーションで介護予防～</v>
      </c>
    </row>
    <row r="44" spans="1:12" s="16" customFormat="1" ht="16.95" customHeight="1">
      <c r="A44" s="9">
        <v>2203</v>
      </c>
      <c r="B44" s="9" t="s">
        <v>56</v>
      </c>
      <c r="C44" s="9" t="s">
        <v>75</v>
      </c>
      <c r="D44" s="9"/>
      <c r="E44" s="9" t="str">
        <f t="shared" si="0"/>
        <v>3</v>
      </c>
      <c r="F44" s="10" t="s">
        <v>86</v>
      </c>
      <c r="G44" s="9">
        <v>20</v>
      </c>
      <c r="H44" s="11" t="s">
        <v>49</v>
      </c>
      <c r="I44" s="12" t="str">
        <f t="shared" si="4"/>
        <v>現任介護職員研修</v>
      </c>
      <c r="J44" s="13" t="str">
        <f t="shared" si="1"/>
        <v>3</v>
      </c>
      <c r="K44" s="13" t="s">
        <v>61</v>
      </c>
      <c r="L44" s="14" t="str">
        <f t="shared" si="2"/>
        <v>基礎から学べる介護技術①～体位変換と移乗の基本～</v>
      </c>
    </row>
    <row r="45" spans="1:12" s="16" customFormat="1" ht="16.95" customHeight="1">
      <c r="A45" s="9">
        <v>2204</v>
      </c>
      <c r="B45" s="9" t="s">
        <v>56</v>
      </c>
      <c r="C45" s="9" t="s">
        <v>75</v>
      </c>
      <c r="D45" s="9"/>
      <c r="E45" s="9" t="str">
        <f t="shared" si="0"/>
        <v>3</v>
      </c>
      <c r="F45" s="10" t="s">
        <v>87</v>
      </c>
      <c r="G45" s="9">
        <v>20</v>
      </c>
      <c r="H45" s="11" t="s">
        <v>49</v>
      </c>
      <c r="I45" s="12" t="str">
        <f t="shared" si="4"/>
        <v>現任介護職員研修</v>
      </c>
      <c r="J45" s="13" t="str">
        <f t="shared" si="1"/>
        <v>3</v>
      </c>
      <c r="K45" s="13"/>
      <c r="L45" s="14" t="str">
        <f t="shared" si="2"/>
        <v>基礎から学べる介護技術②～口腔ケアの基本～</v>
      </c>
    </row>
    <row r="46" spans="1:12" s="16" customFormat="1" ht="25.2" customHeight="1">
      <c r="A46" s="9">
        <v>2205</v>
      </c>
      <c r="B46" s="9" t="s">
        <v>56</v>
      </c>
      <c r="C46" s="9" t="s">
        <v>75</v>
      </c>
      <c r="D46" s="9"/>
      <c r="E46" s="9" t="str">
        <f t="shared" si="0"/>
        <v>3</v>
      </c>
      <c r="F46" s="10" t="s">
        <v>88</v>
      </c>
      <c r="G46" s="9">
        <v>20</v>
      </c>
      <c r="H46" s="11" t="s">
        <v>49</v>
      </c>
      <c r="I46" s="12" t="str">
        <f t="shared" si="4"/>
        <v>現任介護職員研修</v>
      </c>
      <c r="J46" s="13" t="str">
        <f t="shared" si="1"/>
        <v>3</v>
      </c>
      <c r="K46" s="13" t="s">
        <v>61</v>
      </c>
      <c r="L46" s="14" t="str">
        <f t="shared" si="2"/>
        <v>基礎から学べる介護技術③～排泄介助の基本：トイレへの移乗・ポータブルトイレの利用～</v>
      </c>
    </row>
    <row r="47" spans="1:12" s="16" customFormat="1" ht="17.399999999999999" customHeight="1">
      <c r="A47" s="9">
        <v>2206</v>
      </c>
      <c r="B47" s="9" t="s">
        <v>56</v>
      </c>
      <c r="C47" s="9" t="s">
        <v>75</v>
      </c>
      <c r="D47" s="9"/>
      <c r="E47" s="9" t="str">
        <f t="shared" si="0"/>
        <v>3</v>
      </c>
      <c r="F47" s="10" t="s">
        <v>89</v>
      </c>
      <c r="G47" s="9">
        <v>20</v>
      </c>
      <c r="H47" s="11" t="s">
        <v>49</v>
      </c>
      <c r="I47" s="12" t="str">
        <f t="shared" si="4"/>
        <v>現任介護職員研修</v>
      </c>
      <c r="J47" s="13" t="str">
        <f t="shared" si="1"/>
        <v>3</v>
      </c>
      <c r="K47" s="13" t="s">
        <v>61</v>
      </c>
      <c r="L47" s="14" t="str">
        <f t="shared" si="2"/>
        <v>基礎から学べる介護技術④～食事介助の基本～</v>
      </c>
    </row>
    <row r="48" spans="1:12" s="16" customFormat="1" ht="17.399999999999999" customHeight="1">
      <c r="A48" s="9">
        <v>2207</v>
      </c>
      <c r="B48" s="9" t="s">
        <v>56</v>
      </c>
      <c r="C48" s="9" t="s">
        <v>75</v>
      </c>
      <c r="D48" s="9"/>
      <c r="E48" s="9" t="str">
        <f t="shared" si="0"/>
        <v>3</v>
      </c>
      <c r="F48" s="10" t="s">
        <v>90</v>
      </c>
      <c r="G48" s="9">
        <v>20</v>
      </c>
      <c r="H48" s="11" t="s">
        <v>49</v>
      </c>
      <c r="I48" s="12" t="str">
        <f t="shared" si="4"/>
        <v>現任介護職員研修</v>
      </c>
      <c r="J48" s="13" t="str">
        <f t="shared" si="1"/>
        <v>3</v>
      </c>
      <c r="K48" s="13" t="s">
        <v>61</v>
      </c>
      <c r="L48" s="14" t="str">
        <f t="shared" si="2"/>
        <v>基礎から学べる介護技術⑤～衣服の着脱・清拭の基本～</v>
      </c>
    </row>
    <row r="49" spans="1:12" s="16" customFormat="1" ht="17.399999999999999" customHeight="1">
      <c r="A49" s="9">
        <v>2208</v>
      </c>
      <c r="B49" s="9" t="s">
        <v>56</v>
      </c>
      <c r="C49" s="9" t="s">
        <v>40</v>
      </c>
      <c r="D49" s="9"/>
      <c r="E49" s="9" t="str">
        <f t="shared" si="0"/>
        <v>2</v>
      </c>
      <c r="F49" s="22" t="s">
        <v>91</v>
      </c>
      <c r="G49" s="9">
        <v>20</v>
      </c>
      <c r="H49" s="11" t="s">
        <v>49</v>
      </c>
      <c r="I49" s="12" t="str">
        <f t="shared" si="4"/>
        <v>現任介護職員研修</v>
      </c>
      <c r="J49" s="13" t="str">
        <f t="shared" si="1"/>
        <v>2</v>
      </c>
      <c r="K49" s="13" t="s">
        <v>61</v>
      </c>
      <c r="L49" s="14" t="str">
        <f t="shared" si="2"/>
        <v>排泄ケアのポイントと福祉用具の活用</v>
      </c>
    </row>
    <row r="50" spans="1:12" s="16" customFormat="1" ht="27" customHeight="1">
      <c r="A50" s="9">
        <v>2210</v>
      </c>
      <c r="B50" s="9" t="s">
        <v>56</v>
      </c>
      <c r="C50" s="9" t="s">
        <v>68</v>
      </c>
      <c r="D50" s="9" t="s">
        <v>129</v>
      </c>
      <c r="E50" s="9" t="str">
        <f t="shared" si="0"/>
        <v>2</v>
      </c>
      <c r="F50" s="23" t="s">
        <v>92</v>
      </c>
      <c r="G50" s="9">
        <v>40</v>
      </c>
      <c r="H50" s="11" t="s">
        <v>42</v>
      </c>
      <c r="I50" s="12" t="str">
        <f t="shared" si="4"/>
        <v>現任介護職員研修</v>
      </c>
      <c r="J50" s="13" t="str">
        <f t="shared" si="1"/>
        <v>2</v>
      </c>
      <c r="K50" s="13"/>
      <c r="L50" s="14" t="s">
        <v>93</v>
      </c>
    </row>
    <row r="51" spans="1:12" s="16" customFormat="1" ht="18" customHeight="1">
      <c r="A51" s="9">
        <v>2211</v>
      </c>
      <c r="B51" s="9" t="s">
        <v>56</v>
      </c>
      <c r="C51" s="9" t="s">
        <v>75</v>
      </c>
      <c r="D51" s="9"/>
      <c r="E51" s="9" t="str">
        <f t="shared" si="0"/>
        <v>3</v>
      </c>
      <c r="F51" s="10" t="s">
        <v>94</v>
      </c>
      <c r="G51" s="9">
        <v>30</v>
      </c>
      <c r="H51" s="11" t="s">
        <v>42</v>
      </c>
      <c r="I51" s="12" t="str">
        <f t="shared" si="4"/>
        <v>現任介護職員研修</v>
      </c>
      <c r="J51" s="13" t="str">
        <f t="shared" si="1"/>
        <v>3</v>
      </c>
      <c r="K51" s="13"/>
      <c r="L51" s="14" t="str">
        <f t="shared" si="2"/>
        <v>介護職員のための記録・報告の技術</v>
      </c>
    </row>
    <row r="52" spans="1:12" s="16" customFormat="1" ht="26.4" customHeight="1">
      <c r="A52" s="9">
        <v>2212</v>
      </c>
      <c r="B52" s="9" t="s">
        <v>56</v>
      </c>
      <c r="C52" s="9" t="s">
        <v>71</v>
      </c>
      <c r="D52" s="9" t="s">
        <v>129</v>
      </c>
      <c r="E52" s="9" t="str">
        <f t="shared" si="0"/>
        <v>2</v>
      </c>
      <c r="F52" s="24" t="s">
        <v>95</v>
      </c>
      <c r="G52" s="9">
        <v>40</v>
      </c>
      <c r="H52" s="11" t="s">
        <v>42</v>
      </c>
      <c r="I52" s="12" t="str">
        <f t="shared" si="4"/>
        <v>現任介護職員研修</v>
      </c>
      <c r="J52" s="13" t="str">
        <f t="shared" si="1"/>
        <v>2</v>
      </c>
      <c r="K52" s="13"/>
      <c r="L52" s="14" t="str">
        <f t="shared" si="2"/>
        <v>「難聴」の理解～高齢難聴者の接し方と補聴器の有効活用～</v>
      </c>
    </row>
    <row r="53" spans="1:12" s="16" customFormat="1" ht="16.95" customHeight="1">
      <c r="A53" s="158">
        <v>2213</v>
      </c>
      <c r="B53" s="158" t="s">
        <v>56</v>
      </c>
      <c r="C53" s="158" t="s">
        <v>75</v>
      </c>
      <c r="D53" s="158"/>
      <c r="E53" s="158" t="str">
        <f t="shared" si="0"/>
        <v>3</v>
      </c>
      <c r="F53" s="159" t="s">
        <v>96</v>
      </c>
      <c r="G53" s="158">
        <v>30</v>
      </c>
      <c r="H53" s="160" t="s">
        <v>42</v>
      </c>
      <c r="I53" s="161" t="str">
        <f t="shared" si="4"/>
        <v>現任介護職員研修</v>
      </c>
      <c r="J53" s="162" t="str">
        <f t="shared" si="1"/>
        <v>3</v>
      </c>
      <c r="K53" s="162"/>
      <c r="L53" s="163" t="str">
        <f t="shared" si="2"/>
        <v>介護業務に活かすコミュニケーションスキル</v>
      </c>
    </row>
    <row r="54" spans="1:12" s="16" customFormat="1" ht="27" customHeight="1">
      <c r="A54" s="177">
        <v>2214</v>
      </c>
      <c r="B54" s="171" t="s">
        <v>56</v>
      </c>
      <c r="C54" s="172" t="s">
        <v>68</v>
      </c>
      <c r="D54" s="172" t="s">
        <v>129</v>
      </c>
      <c r="E54" s="172" t="str">
        <f t="shared" ref="E54" si="5">LEFT(C54,1)</f>
        <v>2</v>
      </c>
      <c r="F54" s="173" t="s">
        <v>204</v>
      </c>
      <c r="G54" s="172">
        <v>40</v>
      </c>
      <c r="H54" s="172" t="s">
        <v>42</v>
      </c>
      <c r="I54" s="174" t="str">
        <f t="shared" si="4"/>
        <v>現任介護職員研修</v>
      </c>
      <c r="J54" s="175">
        <v>2</v>
      </c>
      <c r="K54" s="175"/>
      <c r="L54" s="176" t="s">
        <v>93</v>
      </c>
    </row>
    <row r="55" spans="1:12" ht="26.4" customHeight="1">
      <c r="A55" s="164">
        <v>2301</v>
      </c>
      <c r="B55" s="165" t="s">
        <v>97</v>
      </c>
      <c r="C55" s="164" t="s">
        <v>195</v>
      </c>
      <c r="D55" s="164"/>
      <c r="E55" s="164" t="str">
        <f t="shared" si="0"/>
        <v>2</v>
      </c>
      <c r="F55" s="166" t="s">
        <v>98</v>
      </c>
      <c r="G55" s="164">
        <v>50</v>
      </c>
      <c r="H55" s="167" t="s">
        <v>42</v>
      </c>
      <c r="I55" s="168" t="str">
        <f t="shared" si="4"/>
        <v>現任介護職員研修</v>
      </c>
      <c r="J55" s="169" t="str">
        <f t="shared" si="1"/>
        <v>2</v>
      </c>
      <c r="K55" s="169"/>
      <c r="L55" s="170" t="str">
        <f t="shared" si="2"/>
        <v>介護職員に求められる心構え・ルール　オンデマンド（動画配信）版</v>
      </c>
    </row>
    <row r="56" spans="1:12" ht="18" customHeight="1">
      <c r="A56" s="9">
        <v>2302</v>
      </c>
      <c r="B56" s="26" t="s">
        <v>99</v>
      </c>
      <c r="C56" s="9" t="s">
        <v>194</v>
      </c>
      <c r="D56" s="9" t="s">
        <v>129</v>
      </c>
      <c r="E56" s="9" t="str">
        <f t="shared" si="0"/>
        <v>2</v>
      </c>
      <c r="F56" s="10" t="s">
        <v>100</v>
      </c>
      <c r="G56" s="9">
        <v>40</v>
      </c>
      <c r="H56" s="11" t="s">
        <v>49</v>
      </c>
      <c r="I56" s="12" t="str">
        <f t="shared" si="4"/>
        <v>現任介護職員研修</v>
      </c>
      <c r="J56" s="13">
        <v>2</v>
      </c>
      <c r="K56" s="13"/>
      <c r="L56" s="14" t="s">
        <v>101</v>
      </c>
    </row>
    <row r="57" spans="1:12" s="16" customFormat="1" ht="18" customHeight="1">
      <c r="A57" s="9">
        <v>2303</v>
      </c>
      <c r="B57" s="26" t="s">
        <v>99</v>
      </c>
      <c r="C57" s="9" t="s">
        <v>194</v>
      </c>
      <c r="D57" s="9" t="s">
        <v>129</v>
      </c>
      <c r="E57" s="9" t="str">
        <f t="shared" si="0"/>
        <v>2</v>
      </c>
      <c r="F57" s="10" t="s">
        <v>102</v>
      </c>
      <c r="G57" s="9">
        <v>40</v>
      </c>
      <c r="H57" s="11" t="s">
        <v>49</v>
      </c>
      <c r="I57" s="12" t="str">
        <f t="shared" si="4"/>
        <v>現任介護職員研修</v>
      </c>
      <c r="J57" s="13" t="str">
        <f t="shared" si="1"/>
        <v>2</v>
      </c>
      <c r="K57" s="13"/>
      <c r="L57" s="14" t="str">
        <f t="shared" si="2"/>
        <v>介護職員のメンタルヘルス  Zoom版</v>
      </c>
    </row>
    <row r="58" spans="1:12" ht="18" customHeight="1">
      <c r="A58" s="9">
        <v>3102</v>
      </c>
      <c r="B58" s="9" t="s">
        <v>39</v>
      </c>
      <c r="C58" s="9" t="s">
        <v>40</v>
      </c>
      <c r="D58" s="9"/>
      <c r="E58" s="9" t="str">
        <f t="shared" si="0"/>
        <v>2</v>
      </c>
      <c r="F58" s="10" t="s">
        <v>103</v>
      </c>
      <c r="G58" s="9">
        <v>40</v>
      </c>
      <c r="H58" s="11" t="s">
        <v>42</v>
      </c>
      <c r="I58" s="12" t="str">
        <f t="shared" si="4"/>
        <v>介護支援専門員研修</v>
      </c>
      <c r="J58" s="13" t="str">
        <f t="shared" si="1"/>
        <v>2</v>
      </c>
      <c r="K58" s="13"/>
      <c r="L58" s="14" t="str">
        <f t="shared" si="2"/>
        <v>要介護の原因となる病気の理解</v>
      </c>
    </row>
    <row r="59" spans="1:12" ht="30.6" customHeight="1">
      <c r="A59" s="9">
        <v>3103</v>
      </c>
      <c r="B59" s="9" t="s">
        <v>39</v>
      </c>
      <c r="C59" s="9" t="s">
        <v>104</v>
      </c>
      <c r="D59" s="9" t="s">
        <v>129</v>
      </c>
      <c r="E59" s="9" t="str">
        <f t="shared" si="0"/>
        <v>2</v>
      </c>
      <c r="F59" s="10" t="s">
        <v>105</v>
      </c>
      <c r="G59" s="9">
        <v>40</v>
      </c>
      <c r="H59" s="11" t="s">
        <v>49</v>
      </c>
      <c r="I59" s="12" t="str">
        <f t="shared" si="4"/>
        <v>介護支援専門員研修</v>
      </c>
      <c r="J59" s="13" t="str">
        <f t="shared" si="1"/>
        <v>2</v>
      </c>
      <c r="K59" s="13"/>
      <c r="L59" s="14" t="s">
        <v>106</v>
      </c>
    </row>
    <row r="60" spans="1:12" ht="17.399999999999999" customHeight="1">
      <c r="A60" s="9">
        <v>3104</v>
      </c>
      <c r="B60" s="9" t="s">
        <v>39</v>
      </c>
      <c r="C60" s="9" t="s">
        <v>40</v>
      </c>
      <c r="D60" s="9"/>
      <c r="E60" s="9" t="str">
        <f t="shared" si="0"/>
        <v>2</v>
      </c>
      <c r="F60" s="10" t="s">
        <v>107</v>
      </c>
      <c r="G60" s="9">
        <v>40</v>
      </c>
      <c r="H60" s="11" t="s">
        <v>42</v>
      </c>
      <c r="I60" s="12" t="str">
        <f t="shared" si="4"/>
        <v>介護支援専門員研修</v>
      </c>
      <c r="J60" s="13" t="str">
        <f t="shared" si="1"/>
        <v>2</v>
      </c>
      <c r="K60" s="13"/>
      <c r="L60" s="14" t="str">
        <f t="shared" si="2"/>
        <v>ICF（国際生活機能分類）の理解</v>
      </c>
    </row>
    <row r="61" spans="1:12" ht="17.399999999999999" customHeight="1">
      <c r="A61" s="9">
        <v>3106</v>
      </c>
      <c r="B61" s="9" t="s">
        <v>39</v>
      </c>
      <c r="C61" s="9" t="s">
        <v>40</v>
      </c>
      <c r="D61" s="9"/>
      <c r="E61" s="9" t="str">
        <f t="shared" si="0"/>
        <v>2</v>
      </c>
      <c r="F61" s="10" t="s">
        <v>108</v>
      </c>
      <c r="G61" s="9">
        <v>40</v>
      </c>
      <c r="H61" s="11" t="s">
        <v>42</v>
      </c>
      <c r="I61" s="12" t="str">
        <f t="shared" si="4"/>
        <v>介護支援専門員研修</v>
      </c>
      <c r="J61" s="13" t="str">
        <f t="shared" si="1"/>
        <v>2</v>
      </c>
      <c r="K61" s="13"/>
      <c r="L61" s="14" t="str">
        <f t="shared" si="2"/>
        <v>介護支援専門員のための栄養マネジメント入門</v>
      </c>
    </row>
    <row r="62" spans="1:12" ht="17.399999999999999" customHeight="1">
      <c r="A62" s="180">
        <v>3107</v>
      </c>
      <c r="B62" s="180" t="s">
        <v>39</v>
      </c>
      <c r="C62" s="186" t="s">
        <v>213</v>
      </c>
      <c r="D62" s="180" t="s">
        <v>129</v>
      </c>
      <c r="E62" s="180" t="str">
        <f t="shared" si="0"/>
        <v>3</v>
      </c>
      <c r="F62" s="181" t="s">
        <v>214</v>
      </c>
      <c r="G62" s="180">
        <v>40</v>
      </c>
      <c r="H62" s="180" t="s">
        <v>42</v>
      </c>
      <c r="I62" s="182" t="str">
        <f t="shared" si="4"/>
        <v>介護支援専門員研修</v>
      </c>
      <c r="J62" s="185" t="str">
        <f t="shared" si="1"/>
        <v>3</v>
      </c>
      <c r="K62" s="183"/>
      <c r="L62" s="184" t="str">
        <f t="shared" si="2"/>
        <v>看取りにおけるケアマネジメント</v>
      </c>
    </row>
    <row r="63" spans="1:12" ht="17.399999999999999" customHeight="1">
      <c r="A63" s="9">
        <v>3202</v>
      </c>
      <c r="B63" s="9" t="s">
        <v>56</v>
      </c>
      <c r="C63" s="9" t="s">
        <v>75</v>
      </c>
      <c r="D63" s="9"/>
      <c r="E63" s="9" t="str">
        <f t="shared" si="0"/>
        <v>3</v>
      </c>
      <c r="F63" s="10" t="s">
        <v>109</v>
      </c>
      <c r="G63" s="9">
        <v>40</v>
      </c>
      <c r="H63" s="11" t="s">
        <v>42</v>
      </c>
      <c r="I63" s="12" t="str">
        <f t="shared" si="4"/>
        <v>介護支援専門員研修</v>
      </c>
      <c r="J63" s="13" t="str">
        <f t="shared" si="1"/>
        <v>3</v>
      </c>
      <c r="K63" s="13"/>
      <c r="L63" s="14" t="str">
        <f t="shared" si="2"/>
        <v>ケアプラン作成のポイント</v>
      </c>
    </row>
    <row r="64" spans="1:12" ht="17.399999999999999" customHeight="1">
      <c r="A64" s="9">
        <v>3203</v>
      </c>
      <c r="B64" s="9" t="s">
        <v>56</v>
      </c>
      <c r="C64" s="9" t="s">
        <v>75</v>
      </c>
      <c r="D64" s="9"/>
      <c r="E64" s="9" t="str">
        <f t="shared" si="0"/>
        <v>3</v>
      </c>
      <c r="F64" s="10" t="s">
        <v>110</v>
      </c>
      <c r="G64" s="9">
        <v>40</v>
      </c>
      <c r="H64" s="11" t="s">
        <v>42</v>
      </c>
      <c r="I64" s="12" t="str">
        <f t="shared" si="4"/>
        <v>介護支援専門員研修</v>
      </c>
      <c r="J64" s="13" t="str">
        <f t="shared" si="1"/>
        <v>3</v>
      </c>
      <c r="K64" s="13"/>
      <c r="L64" s="14" t="str">
        <f t="shared" si="2"/>
        <v>介護支援専門員のための事例検討の進め方</v>
      </c>
    </row>
    <row r="65" spans="1:12" ht="17.399999999999999" customHeight="1">
      <c r="A65" s="9">
        <v>3204</v>
      </c>
      <c r="B65" s="9" t="s">
        <v>56</v>
      </c>
      <c r="C65" s="9" t="s">
        <v>75</v>
      </c>
      <c r="D65" s="9"/>
      <c r="E65" s="9" t="str">
        <f t="shared" si="0"/>
        <v>3</v>
      </c>
      <c r="F65" s="10" t="s">
        <v>111</v>
      </c>
      <c r="G65" s="9">
        <v>40</v>
      </c>
      <c r="H65" s="11" t="s">
        <v>42</v>
      </c>
      <c r="I65" s="12" t="str">
        <f t="shared" si="4"/>
        <v>介護支援専門員研修</v>
      </c>
      <c r="J65" s="13" t="str">
        <f t="shared" si="1"/>
        <v>3</v>
      </c>
      <c r="K65" s="13"/>
      <c r="L65" s="14" t="str">
        <f t="shared" si="2"/>
        <v>介護支援専門員のためのサービス担当者会議の開き方・進め方</v>
      </c>
    </row>
    <row r="66" spans="1:12" ht="17.399999999999999" customHeight="1">
      <c r="A66" s="9">
        <v>3205</v>
      </c>
      <c r="B66" s="9" t="s">
        <v>56</v>
      </c>
      <c r="C66" s="9" t="s">
        <v>75</v>
      </c>
      <c r="D66" s="9"/>
      <c r="E66" s="9" t="str">
        <f t="shared" si="0"/>
        <v>3</v>
      </c>
      <c r="F66" s="10" t="s">
        <v>112</v>
      </c>
      <c r="G66" s="9">
        <v>40</v>
      </c>
      <c r="H66" s="11" t="s">
        <v>42</v>
      </c>
      <c r="I66" s="12" t="str">
        <f t="shared" si="4"/>
        <v>介護支援専門員研修</v>
      </c>
      <c r="J66" s="13" t="str">
        <f t="shared" si="1"/>
        <v>3</v>
      </c>
      <c r="K66" s="13"/>
      <c r="L66" s="14" t="str">
        <f t="shared" si="2"/>
        <v>介護支援専門員のための対人援助技術</v>
      </c>
    </row>
    <row r="67" spans="1:12" ht="17.399999999999999" customHeight="1">
      <c r="A67" s="9">
        <v>3206</v>
      </c>
      <c r="B67" s="9" t="s">
        <v>56</v>
      </c>
      <c r="C67" s="9" t="s">
        <v>113</v>
      </c>
      <c r="D67" s="9" t="s">
        <v>129</v>
      </c>
      <c r="E67" s="9" t="str">
        <f t="shared" si="0"/>
        <v>3</v>
      </c>
      <c r="F67" s="10" t="s">
        <v>114</v>
      </c>
      <c r="G67" s="9">
        <v>40</v>
      </c>
      <c r="H67" s="11" t="s">
        <v>42</v>
      </c>
      <c r="I67" s="12" t="str">
        <f t="shared" si="4"/>
        <v>介護支援専門員研修</v>
      </c>
      <c r="J67" s="13" t="str">
        <f t="shared" si="1"/>
        <v>3</v>
      </c>
      <c r="K67" s="13"/>
      <c r="L67" s="10" t="str">
        <f t="shared" si="2"/>
        <v>認知症の方の介護者に対する理解と支援</v>
      </c>
    </row>
    <row r="68" spans="1:12" s="16" customFormat="1" ht="27" customHeight="1">
      <c r="A68" s="154">
        <v>3207</v>
      </c>
      <c r="B68" s="154" t="s">
        <v>56</v>
      </c>
      <c r="C68" s="154" t="s">
        <v>215</v>
      </c>
      <c r="D68" s="154" t="s">
        <v>129</v>
      </c>
      <c r="E68" s="154" t="s">
        <v>207</v>
      </c>
      <c r="F68" s="155" t="s">
        <v>208</v>
      </c>
      <c r="G68" s="154">
        <v>40</v>
      </c>
      <c r="H68" s="154" t="s">
        <v>42</v>
      </c>
      <c r="I68" s="156" t="str">
        <f t="shared" si="4"/>
        <v>介護支援専門員研修</v>
      </c>
      <c r="J68" s="157" t="str">
        <f t="shared" si="1"/>
        <v>3</v>
      </c>
      <c r="K68" s="157"/>
      <c r="L68" s="178" t="str">
        <f t="shared" si="2"/>
        <v>（県柔道整復師会連携）ケアマネジメントに必要な筋骨格系疾患の理解～大腿骨頚部骨折・脊椎圧迫骨折等含む～</v>
      </c>
    </row>
    <row r="69" spans="1:12" ht="25.2" customHeight="1">
      <c r="A69" s="9">
        <v>3301</v>
      </c>
      <c r="B69" s="25" t="s">
        <v>97</v>
      </c>
      <c r="C69" s="9" t="s">
        <v>195</v>
      </c>
      <c r="D69" s="9"/>
      <c r="E69" s="9" t="str">
        <f t="shared" si="0"/>
        <v>2</v>
      </c>
      <c r="F69" s="10" t="s">
        <v>115</v>
      </c>
      <c r="G69" s="9">
        <v>50</v>
      </c>
      <c r="H69" s="11" t="s">
        <v>42</v>
      </c>
      <c r="I69" s="12" t="str">
        <f t="shared" si="4"/>
        <v>介護支援専門員研修</v>
      </c>
      <c r="J69" s="13" t="str">
        <f t="shared" si="1"/>
        <v>2</v>
      </c>
      <c r="K69" s="13"/>
      <c r="L69" s="14" t="str">
        <f t="shared" si="2"/>
        <v>高齢者の自立を支える福祉用具　オンデマンド（動画配信）版</v>
      </c>
    </row>
    <row r="70" spans="1:12" ht="25.2" customHeight="1">
      <c r="A70" s="9">
        <v>3302</v>
      </c>
      <c r="B70" s="25" t="s">
        <v>97</v>
      </c>
      <c r="C70" s="9" t="s">
        <v>195</v>
      </c>
      <c r="D70" s="9"/>
      <c r="E70" s="9" t="str">
        <f t="shared" ref="E70" si="6">LEFT(C70,1)</f>
        <v>2</v>
      </c>
      <c r="F70" s="10" t="s">
        <v>116</v>
      </c>
      <c r="G70" s="9">
        <v>50</v>
      </c>
      <c r="H70" s="11" t="s">
        <v>42</v>
      </c>
      <c r="I70" s="12" t="str">
        <f t="shared" si="4"/>
        <v>介護支援専門員研修</v>
      </c>
      <c r="J70" s="13" t="str">
        <f t="shared" si="1"/>
        <v>2</v>
      </c>
      <c r="K70" s="13"/>
      <c r="L70" s="14" t="str">
        <f t="shared" ref="L70" si="7">$F70</f>
        <v>認知症の方の理解～若年性認知症の方への支援のポイント～　
オンデマンド（動画配信）版</v>
      </c>
    </row>
    <row r="71" spans="1:12" ht="18" customHeight="1">
      <c r="H71" s="30"/>
      <c r="I71" s="31"/>
    </row>
    <row r="72" spans="1:12" ht="18" customHeight="1">
      <c r="A72" s="28">
        <v>1</v>
      </c>
      <c r="B72" s="28">
        <v>2</v>
      </c>
      <c r="C72" s="28">
        <v>3</v>
      </c>
      <c r="D72" s="28">
        <v>4</v>
      </c>
      <c r="E72" s="28">
        <v>5</v>
      </c>
      <c r="F72" s="28">
        <v>6</v>
      </c>
      <c r="G72" s="28">
        <v>7</v>
      </c>
      <c r="H72" s="28">
        <v>8</v>
      </c>
      <c r="I72" s="28">
        <v>9</v>
      </c>
      <c r="J72" s="28">
        <v>10</v>
      </c>
      <c r="K72" s="28">
        <v>11</v>
      </c>
      <c r="L72" s="28">
        <v>12</v>
      </c>
    </row>
  </sheetData>
  <autoFilter ref="A1:L70" xr:uid="{C875A495-6749-4B5E-A088-3392792B3C19}"/>
  <mergeCells count="1">
    <mergeCell ref="N18:O23"/>
  </mergeCells>
  <phoneticPr fontId="2"/>
  <conditionalFormatting sqref="N3:N6">
    <cfRule type="duplicateValues" priority="2"/>
  </conditionalFormatting>
  <conditionalFormatting sqref="N12 N14">
    <cfRule type="duplicateValues" priority="1"/>
  </conditionalFormatting>
  <printOptions horizontalCentered="1"/>
  <pageMargins left="0.39370078740157483" right="0.39370078740157483" top="0.31496062992125984" bottom="0.19685039370078741" header="0" footer="0"/>
  <pageSetup paperSize="8" scale="72" firstPageNumber="26" fitToHeight="0" orientation="landscape" r:id="rId1"/>
  <headerFooter>
    <oddFooter>&amp;C&amp;"Arial Unicode MS,太字"&amp;12&amp;K03+000&amp;P</oddFooter>
  </headerFooter>
  <rowBreaks count="1" manualBreakCount="1">
    <brk id="57"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実施申請書</vt:lpstr>
      <vt:lpstr>実施申請書 (別紙)</vt:lpstr>
      <vt:lpstr>実施申請書 (入力見本)</vt:lpstr>
      <vt:lpstr>実施申請書・別紙 (入力見本)</vt:lpstr>
      <vt:lpstr>科目コード</vt:lpstr>
      <vt:lpstr>科目コード（1）</vt:lpstr>
      <vt:lpstr>科目コード!Print_Area</vt:lpstr>
      <vt:lpstr>'科目コード（1）'!Print_Area</vt:lpstr>
      <vt:lpstr>実施申請書!Print_Area</vt:lpstr>
      <vt:lpstr>'実施申請書 (入力見本)'!Print_Area</vt:lpstr>
      <vt:lpstr>'実施申請書 (別紙)'!Print_Area</vt:lpstr>
      <vt:lpstr>'実施申請書・別紙 (入力見本)'!Print_Area</vt:lpstr>
      <vt:lpstr>科目コード!Print_Titles</vt:lpstr>
      <vt:lpstr>研修科目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a-kumik</dc:creator>
  <cp:lastModifiedBy>a-rnaito</cp:lastModifiedBy>
  <cp:lastPrinted>2025-09-11T06:25:18Z</cp:lastPrinted>
  <dcterms:created xsi:type="dcterms:W3CDTF">2015-08-19T01:51:59Z</dcterms:created>
  <dcterms:modified xsi:type="dcterms:W3CDTF">2025-09-18T07:03:07Z</dcterms:modified>
</cp:coreProperties>
</file>